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ish/Desktop/01.Work/05_Regulatory Engagement/Regulatory.Docs.in.Transit/Rajasthan/DISCOMS/Website Database/FY_2023-24/"/>
    </mc:Choice>
  </mc:AlternateContent>
  <xr:revisionPtr revIDLastSave="0" documentId="8_{6D6F8FB6-A9E5-0A4C-90C5-8FB251C7B245}" xr6:coauthVersionLast="47" xr6:coauthVersionMax="47" xr10:uidLastSave="{00000000-0000-0000-0000-000000000000}"/>
  <bookViews>
    <workbookView xWindow="1080" yWindow="1260" windowWidth="27640" windowHeight="16740" xr2:uid="{C2840D40-8453-9249-8A16-5D286D63ACEE}"/>
  </bookViews>
  <sheets>
    <sheet name="F2.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__SCH6" localSheetId="0">'[6]04REL'!#REF!</definedName>
    <definedName name="__________________SCH6">'[6]04REL'!#REF!</definedName>
    <definedName name="_________________SCH6" localSheetId="0">'[6]04REL'!#REF!</definedName>
    <definedName name="_________________SCH6">'[6]04REL'!#REF!</definedName>
    <definedName name="________________SCH6" localSheetId="0">'[6]04REL'!#REF!</definedName>
    <definedName name="________________SCH6">'[6]04REL'!#REF!</definedName>
    <definedName name="_______________SCH6" localSheetId="0">'[6]04REL'!#REF!</definedName>
    <definedName name="_______________SCH6">'[6]04REL'!#REF!</definedName>
    <definedName name="______________SCH6" localSheetId="0">'[6]04REL'!#REF!</definedName>
    <definedName name="______________SCH6">'[6]04REL'!#REF!</definedName>
    <definedName name="_____________SCH6" localSheetId="0">'[6]04REL'!#REF!</definedName>
    <definedName name="_____________SCH6">'[6]04REL'!#REF!</definedName>
    <definedName name="____________SCH6" localSheetId="0">'[6]04REL'!#REF!</definedName>
    <definedName name="____________SCH6">'[6]04REL'!#REF!</definedName>
    <definedName name="___________SCH6" localSheetId="0">'[6]04REL'!#REF!</definedName>
    <definedName name="___________SCH6">'[6]04REL'!#REF!</definedName>
    <definedName name="__________SCH6" localSheetId="0">'[6]04REL'!#REF!</definedName>
    <definedName name="__________SCH6">'[6]04REL'!#REF!</definedName>
    <definedName name="_________SCH6" localSheetId="0">'[6]04REL'!#REF!</definedName>
    <definedName name="_________SCH6">'[6]04REL'!#REF!</definedName>
    <definedName name="________SCH6" localSheetId="0">'[6]04REL'!#REF!</definedName>
    <definedName name="________SCH6">'[6]04REL'!#REF!</definedName>
    <definedName name="_______SCH6" localSheetId="0">'[6]04REL'!#REF!</definedName>
    <definedName name="_______SCH6">'[6]04REL'!#REF!</definedName>
    <definedName name="______SCH6" localSheetId="0">'[6]04REL'!#REF!</definedName>
    <definedName name="______SCH6">'[6]04REL'!#REF!</definedName>
    <definedName name="____SCH6" localSheetId="0">'[6]04REL'!#REF!</definedName>
    <definedName name="____SCH6">'[6]04REL'!#REF!</definedName>
    <definedName name="___ABC5">'[6]04REL'!#REF!</definedName>
    <definedName name="___SCH6" localSheetId="0">'[6]04REL'!#REF!</definedName>
    <definedName name="___SCH6">'[6]04REL'!#REF!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X" localSheetId="0" hidden="1">#REF!</definedName>
    <definedName name="__123Graph_X" hidden="1">#REF!</definedName>
    <definedName name="__cir1">[7]Ambala!$B$11:$K$401</definedName>
    <definedName name="__cir10">[7]Hisar!$B$11:$K$401</definedName>
    <definedName name="__cir11">[7]Sirsa!$B$11:$K$401</definedName>
    <definedName name="__cir12">[7]Jind!$B$11:$K$401</definedName>
    <definedName name="__cir13">[7]Bhiwani!$B$11:$K$401</definedName>
    <definedName name="__cir2">[7]Yamunanagar!$B$11:$K$401</definedName>
    <definedName name="__cir3">[7]Kurukshetra!$B$11:$K$401</definedName>
    <definedName name="__cir4">[7]Karnal!$B$11:$K$401</definedName>
    <definedName name="__cir5">[7]Sonepat!$B$11:$K$401</definedName>
    <definedName name="__cir6">[7]Rohtak!$B$11:$K$401</definedName>
    <definedName name="__cir7">[7]Faridabad!$B$11:$K$401</definedName>
    <definedName name="__cir8">[7]Gurgaon!$B$11:$K$401</definedName>
    <definedName name="__cir9">[7]Narnaul!$B$11:$K$401</definedName>
    <definedName name="__FOR1" localSheetId="0">IF([8]Scenario!$B$9=1,__cir1,0)</definedName>
    <definedName name="__FOR1">IF([8]Scenario!$B$9=1,__cir1,0)</definedName>
    <definedName name="__FOR10" localSheetId="0">IF([8]Scenario!$K$9=1,__cir10,0)</definedName>
    <definedName name="__FOR10">IF([8]Scenario!$K$9=1,__cir10,0)</definedName>
    <definedName name="__FOR11" localSheetId="0">IF([8]Scenario!$L$9=1,__cir11,0)</definedName>
    <definedName name="__FOR11">IF([8]Scenario!$L$9=1,__cir11,0)</definedName>
    <definedName name="__FOR12" localSheetId="0">IF([8]Scenario!$M$9=1,__cir12,0)</definedName>
    <definedName name="__FOR12">IF([8]Scenario!$M$9=1,__cir12,0)</definedName>
    <definedName name="__FOR13" localSheetId="0">IF([8]Scenario!$N$9=1,__cir13,0)</definedName>
    <definedName name="__FOR13">IF([8]Scenario!$N$9=1,__cir13,0)</definedName>
    <definedName name="__FOR2" localSheetId="0">IF([8]Scenario!$C$9=1,__cir2,0)</definedName>
    <definedName name="__FOR2">IF([8]Scenario!$C$9=1,__cir2,0)</definedName>
    <definedName name="__FOR3" localSheetId="0">IF([8]Scenario!$D$9=1,__cir3,0)</definedName>
    <definedName name="__FOR3">IF([8]Scenario!$D$9=1,__cir3,0)</definedName>
    <definedName name="__FOR4" localSheetId="0">IF([8]Scenario!$E$9=1,__cir4,0)</definedName>
    <definedName name="__FOR4">IF([8]Scenario!$E$9=1,__cir4,0)</definedName>
    <definedName name="__FOR5" localSheetId="0">IF([8]Scenario!$F$9=1,__cir5,0)</definedName>
    <definedName name="__FOR5">IF([8]Scenario!$F$9=1,__cir5,0)</definedName>
    <definedName name="__FOR6" localSheetId="0">IF([8]Scenario!$G$9=1,__cir6,0)</definedName>
    <definedName name="__FOR6">IF([8]Scenario!$G$9=1,__cir6,0)</definedName>
    <definedName name="__FOR7" localSheetId="0">IF([8]Scenario!$H$9=1,__cir7,0)</definedName>
    <definedName name="__FOR7">IF([8]Scenario!$H$9=1,__cir7,0)</definedName>
    <definedName name="__FOR8" localSheetId="0">IF([8]Scenario!$I$9=1,__cir8,0)</definedName>
    <definedName name="__FOR8">IF([8]Scenario!$I$9=1,__cir8,0)</definedName>
    <definedName name="__FOR9" localSheetId="0">IF([8]Scenario!$J$9=1,__cir9,0)</definedName>
    <definedName name="__FOR9">IF([8]Scenario!$J$9=1,__cir9,0)</definedName>
    <definedName name="__SCH6" localSheetId="0">'[9]04REL'!#REF!</definedName>
    <definedName name="__SCH6">'[6]04REL'!#REF!</definedName>
    <definedName name="_3.7">'[6]04REL'!#REF!</definedName>
    <definedName name="_BSD1" localSheetId="0">#REF!</definedName>
    <definedName name="_BSD1">#REF!</definedName>
    <definedName name="_BSD2" localSheetId="0">#REF!</definedName>
    <definedName name="_BSD2">#REF!</definedName>
    <definedName name="_cir1">[10]Ambala!$B$11:$K$401</definedName>
    <definedName name="_cir10">[10]Hisar!$B$11:$K$401</definedName>
    <definedName name="_cir11">[10]Sirsa!$B$11:$K$401</definedName>
    <definedName name="_cir12">[10]Jind!$B$11:$K$401</definedName>
    <definedName name="_cir13">[10]Bhiwani!$B$11:$K$401</definedName>
    <definedName name="_cir2">[10]Yamunanagar!$B$11:$K$401</definedName>
    <definedName name="_cir3">[10]Kurukshetra!$B$11:$K$401</definedName>
    <definedName name="_cir4">[10]Karnal!$B$11:$K$401</definedName>
    <definedName name="_cir5">[10]Sonepat!$B$11:$K$401</definedName>
    <definedName name="_cir6">[10]Rohtak!$B$11:$K$401</definedName>
    <definedName name="_cir7">[10]Faridabad!$B$11:$K$401</definedName>
    <definedName name="_cir8">[10]Gurgaon!$B$11:$K$401</definedName>
    <definedName name="_cir9">[10]Narnaul!$B$11:$K$401</definedName>
    <definedName name="_Fill" localSheetId="0" hidden="1">#REF!</definedName>
    <definedName name="_Fill" hidden="1">#REF!</definedName>
    <definedName name="_FOR1" localSheetId="0">IF([8]Scenario!$B$9=1,_cir1,0)</definedName>
    <definedName name="_FOR1">IF([8]Scenario!$B$9=1,_cir1,0)</definedName>
    <definedName name="_FOR10" localSheetId="0">IF([8]Scenario!$K$9=1,_cir10,0)</definedName>
    <definedName name="_FOR10">IF([8]Scenario!$K$9=1,_cir10,0)</definedName>
    <definedName name="_FOR11" localSheetId="0">IF([8]Scenario!$L$9=1,_cir11,0)</definedName>
    <definedName name="_FOR11">IF([8]Scenario!$L$9=1,_cir11,0)</definedName>
    <definedName name="_FOR12" localSheetId="0">IF([8]Scenario!$M$9=1,_cir12,0)</definedName>
    <definedName name="_FOR12">IF([8]Scenario!$M$9=1,_cir12,0)</definedName>
    <definedName name="_FOR13" localSheetId="0">IF([8]Scenario!$N$9=1,_cir13,0)</definedName>
    <definedName name="_FOR13">IF([8]Scenario!$N$9=1,_cir13,0)</definedName>
    <definedName name="_FOR2" localSheetId="0">IF([8]Scenario!$C$9=1,_cir2,0)</definedName>
    <definedName name="_FOR2">IF([8]Scenario!$C$9=1,_cir2,0)</definedName>
    <definedName name="_FOR3" localSheetId="0">IF([8]Scenario!$D$9=1,_cir3,0)</definedName>
    <definedName name="_FOR3">IF([8]Scenario!$D$9=1,_cir3,0)</definedName>
    <definedName name="_FOR4" localSheetId="0">IF([8]Scenario!$E$9=1,_cir4,0)</definedName>
    <definedName name="_FOR4">IF([8]Scenario!$E$9=1,_cir4,0)</definedName>
    <definedName name="_FOR5" localSheetId="0">IF([8]Scenario!$F$9=1,_cir5,0)</definedName>
    <definedName name="_FOR5">IF([8]Scenario!$F$9=1,_cir5,0)</definedName>
    <definedName name="_FOR6" localSheetId="0">IF([8]Scenario!$G$9=1,_cir6,0)</definedName>
    <definedName name="_FOR6">IF([8]Scenario!$G$9=1,_cir6,0)</definedName>
    <definedName name="_FOR7" localSheetId="0">IF([8]Scenario!$H$9=1,_cir7,0)</definedName>
    <definedName name="_FOR7">IF([8]Scenario!$H$9=1,_cir7,0)</definedName>
    <definedName name="_FOR8" localSheetId="0">IF([8]Scenario!$I$9=1,_cir8,0)</definedName>
    <definedName name="_FOR8">IF([8]Scenario!$I$9=1,_cir8,0)</definedName>
    <definedName name="_FOR9" localSheetId="0">IF([8]Scenario!$J$9=1,_cir9,0)</definedName>
    <definedName name="_FOR9">IF([8]Scenario!$J$9=1,_cir9,0)</definedName>
    <definedName name="_IED1" localSheetId="0">#REF!</definedName>
    <definedName name="_IED1">#REF!</definedName>
    <definedName name="_IED2" localSheetId="0">#REF!</definedName>
    <definedName name="_IED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CH15" localSheetId="0">#REF!</definedName>
    <definedName name="_SCH15">#REF!</definedName>
    <definedName name="_SCH2" localSheetId="0">#REF!</definedName>
    <definedName name="_SCH2">#REF!</definedName>
    <definedName name="_SCH25" localSheetId="0">#REF!</definedName>
    <definedName name="_SCH25">#REF!</definedName>
    <definedName name="_SCH4" localSheetId="0">#REF!</definedName>
    <definedName name="_SCH4">#REF!</definedName>
    <definedName name="_SCH6" localSheetId="0">'[9]04REL'!#REF!</definedName>
    <definedName name="_SCH6">'[11]04REL'!#REF!</definedName>
    <definedName name="_SCH9" localSheetId="0">#REF!</definedName>
    <definedName name="_SCH9">#REF!</definedName>
    <definedName name="_Sort" localSheetId="0" hidden="1">#REF!</definedName>
    <definedName name="_Sort" hidden="1">#REF!</definedName>
    <definedName name="_TTU6" localSheetId="0">#REF!</definedName>
    <definedName name="_TTU6">#REF!</definedName>
    <definedName name="A" localSheetId="0">#REF!</definedName>
    <definedName name="A">#REF!</definedName>
    <definedName name="aa" localSheetId="0">#REF!</definedName>
    <definedName name="aa">#REF!</definedName>
    <definedName name="ADL.63">[12]Addl.40!$A$38:$I$284</definedName>
    <definedName name="agri" localSheetId="0">#REF!</definedName>
    <definedName name="agri">#REF!</definedName>
    <definedName name="as" localSheetId="0">#REF!</definedName>
    <definedName name="as">#REF!</definedName>
    <definedName name="asd" localSheetId="0">#REF!</definedName>
    <definedName name="asd">#REF!</definedName>
    <definedName name="assmp_N" localSheetId="0">#REF!</definedName>
    <definedName name="assmp_N">#REF!</definedName>
    <definedName name="assmp_S" localSheetId="0">#REF!</definedName>
    <definedName name="assmp_S">#REF!</definedName>
    <definedName name="assmp_W" localSheetId="0">#REF!</definedName>
    <definedName name="assmp_W">#REF!</definedName>
    <definedName name="assmpn_E" localSheetId="0">#REF!</definedName>
    <definedName name="assmpn_E">#REF!</definedName>
    <definedName name="asst_cost" localSheetId="0">#REF!</definedName>
    <definedName name="asst_cost">#REF!</definedName>
    <definedName name="aws" localSheetId="0">#REF!</definedName>
    <definedName name="aws">#REF!</definedName>
    <definedName name="B">#REF!</definedName>
    <definedName name="bi">#REF!</definedName>
    <definedName name="ChangeinAccruedInterest" localSheetId="0">'[13]Cash Flow'!#REF!</definedName>
    <definedName name="ChangeinAccruedInterest">'[13]Cash Flow'!#REF!</definedName>
    <definedName name="D">#N/A</definedName>
    <definedName name="D1B">#REF!</definedName>
    <definedName name="D1S">#REF!</definedName>
    <definedName name="D2B">#REF!</definedName>
    <definedName name="D2S">#REF!</definedName>
    <definedName name="D3B">#REF!</definedName>
    <definedName name="D3S">#REF!</definedName>
    <definedName name="_xlnm.Database" localSheetId="0">#REF!</definedName>
    <definedName name="_xlnm.Database">#REF!</definedName>
    <definedName name="dbn_assts">[14]Sheet1!$A$1508:$Q$1541</definedName>
    <definedName name="DIB">#REF!</definedName>
    <definedName name="Discom1F1" localSheetId="0">#REF!</definedName>
    <definedName name="Discom1F1">#REF!</definedName>
    <definedName name="Discom1F2" localSheetId="0">#REF!</definedName>
    <definedName name="Discom1F2">#REF!</definedName>
    <definedName name="Discom1F3" localSheetId="0">#REF!</definedName>
    <definedName name="Discom1F3">#REF!</definedName>
    <definedName name="Discom1F4" localSheetId="0">#REF!</definedName>
    <definedName name="Discom1F4">#REF!</definedName>
    <definedName name="Discom1F6" localSheetId="0">#REF!</definedName>
    <definedName name="Discom1F6">#REF!</definedName>
    <definedName name="Discom2F1" localSheetId="0">#REF!</definedName>
    <definedName name="Discom2F1">#REF!</definedName>
    <definedName name="Discom2F2" localSheetId="0">#REF!</definedName>
    <definedName name="Discom2F2">#REF!</definedName>
    <definedName name="Discom2F3" localSheetId="0">#REF!</definedName>
    <definedName name="Discom2F3">#REF!</definedName>
    <definedName name="Discom2F4" localSheetId="0">#REF!</definedName>
    <definedName name="Discom2F4">#REF!</definedName>
    <definedName name="Discom2F6" localSheetId="0">#REF!</definedName>
    <definedName name="Discom2F6">#REF!</definedName>
    <definedName name="DISCOMHH">#REF!</definedName>
    <definedName name="dom" localSheetId="0">#REF!</definedName>
    <definedName name="dom">#REF!</definedName>
    <definedName name="dpc">'[15]dpc cost'!$D$1</definedName>
    <definedName name="dy" localSheetId="0">#REF!,#REF!</definedName>
    <definedName name="dy">#REF!,#REF!</definedName>
    <definedName name="e">#REF!</definedName>
    <definedName name="E_315MVA_Addl_Page1" localSheetId="0">#REF!</definedName>
    <definedName name="E_315MVA_Addl_Page1">#REF!</definedName>
    <definedName name="E_315MVA_Addl_Page2" localSheetId="0">#REF!</definedName>
    <definedName name="E_315MVA_Addl_Page2">#REF!</definedName>
    <definedName name="f">#REF!</definedName>
    <definedName name="F3.7">[16]MONTHWISE!#REF!</definedName>
    <definedName name="FOR10a" localSheetId="0">IF([8]Scenario!$K$9=0,__cir10,0)</definedName>
    <definedName name="FOR10a">IF([8]Scenario!$K$9=0,__cir10,0)</definedName>
    <definedName name="FOR11a" localSheetId="0">IF([8]Scenario!$L$9=0,__cir11,0)</definedName>
    <definedName name="FOR11a">IF([8]Scenario!$L$9=0,__cir11,0)</definedName>
    <definedName name="FOR12a" localSheetId="0">IF([8]Scenario!$M$9=0,__cir12,0)</definedName>
    <definedName name="FOR12a">IF([8]Scenario!$M$9=0,__cir12,0)</definedName>
    <definedName name="FOR13a" localSheetId="0">IF([8]Scenario!$N$9=0,__cir13,0)</definedName>
    <definedName name="FOR13a">IF([8]Scenario!$N$9=0,__cir13,0)</definedName>
    <definedName name="FOR1a" localSheetId="0">IF([8]Scenario!$B$9=0, __cir1,0)</definedName>
    <definedName name="FOR1a">IF([8]Scenario!$B$9=0, __cir1,0)</definedName>
    <definedName name="FOR2a" localSheetId="0">IF([8]Scenario!$C$9=0,__cir2,0)</definedName>
    <definedName name="FOR2a">IF([8]Scenario!$C$9=0,__cir2,0)</definedName>
    <definedName name="FOR3a" localSheetId="0">IF([8]Scenario!$D$9=0,__cir3,0)</definedName>
    <definedName name="FOR3a">IF([8]Scenario!$D$9=0,__cir3,0)</definedName>
    <definedName name="FOR4a" localSheetId="0">IF([8]Scenario!$E$9=0,__cir4,0)</definedName>
    <definedName name="FOR4a">IF([8]Scenario!$E$9=0,__cir4,0)</definedName>
    <definedName name="FOR5a" localSheetId="0">IF([8]Scenario!$F$9=0,__cir5,0)</definedName>
    <definedName name="FOR5a">IF([8]Scenario!$F$9=0,__cir5,0)</definedName>
    <definedName name="FOR6a" localSheetId="0">IF([8]Scenario!$G$9=0,__cir6,0)</definedName>
    <definedName name="FOR6a">IF([8]Scenario!$G$9=0,__cir6,0)</definedName>
    <definedName name="FOR7a" localSheetId="0">IF([8]Scenario!$H$9=0,__cir7,0)</definedName>
    <definedName name="FOR7a">IF([8]Scenario!$H$9=0,__cir7,0)</definedName>
    <definedName name="FOR8a" localSheetId="0">IF([8]Scenario!$I$9=0,__cir8,0)</definedName>
    <definedName name="FOR8a">IF([8]Scenario!$I$9=0,__cir8,0)</definedName>
    <definedName name="FOR9a" localSheetId="0">IF([8]Scenario!$J$9=0,__cir9,0)</definedName>
    <definedName name="FOR9a">IF([8]Scenario!$J$9=0,__cir9,0)</definedName>
    <definedName name="form">'[6]04REL'!#REF!</definedName>
    <definedName name="form__">'[6]04REL'!#REF!</definedName>
    <definedName name="form3">'[6]04REL'!#REF!</definedName>
    <definedName name="form3.7">'[6]04REL'!#REF!</definedName>
    <definedName name="Fuel_Exp_CY" localSheetId="0">#REF!</definedName>
    <definedName name="Fuel_Exp_CY">#REF!</definedName>
    <definedName name="Fuel_Exp_EY" localSheetId="0">#REF!</definedName>
    <definedName name="Fuel_Exp_EY">#REF!</definedName>
    <definedName name="Fuel_Exp_PY" localSheetId="0">#REF!</definedName>
    <definedName name="Fuel_Exp_PY">#REF!</definedName>
    <definedName name="fy" localSheetId="0">#REF!,#REF!</definedName>
    <definedName name="fy">#REF!,#REF!</definedName>
    <definedName name="ICG" localSheetId="0">#REF!</definedName>
    <definedName name="ICG">#REF!</definedName>
    <definedName name="icg_tarif_E" localSheetId="0">#REF!</definedName>
    <definedName name="icg_tarif_E">#REF!</definedName>
    <definedName name="icg_tarif_N" localSheetId="0">#REF!</definedName>
    <definedName name="icg_tarif_N">#REF!</definedName>
    <definedName name="icg_tarif_S" localSheetId="0">#REF!</definedName>
    <definedName name="icg_tarif_S">#REF!</definedName>
    <definedName name="icg_tarif_W" localSheetId="0">#REF!</definedName>
    <definedName name="icg_tarif_W">#REF!</definedName>
    <definedName name="Insurance" localSheetId="0">#REF!,#REF!</definedName>
    <definedName name="Insurance">#REF!,#REF!</definedName>
    <definedName name="interest" localSheetId="0">#REF!</definedName>
    <definedName name="interest">#REF!</definedName>
    <definedName name="interest_v" localSheetId="0">#REF!,#REF!</definedName>
    <definedName name="interest_v">#REF!,#REF!</definedName>
    <definedName name="Intt_Charge_cY" localSheetId="0">#REF!,#REF!</definedName>
    <definedName name="Intt_Charge_cY">#REF!,#REF!</definedName>
    <definedName name="Intt_Charge_cy_1" localSheetId="0">'[17]A 3.7'!$H$35,'[17]A 3.7'!$H$44</definedName>
    <definedName name="Intt_Charge_cy_1">'[18]A 3.7'!$H$35,'[18]A 3.7'!$H$44</definedName>
    <definedName name="Intt_Charge_eY" localSheetId="0">#REF!,#REF!</definedName>
    <definedName name="Intt_Charge_eY">#REF!,#REF!</definedName>
    <definedName name="Intt_Charge_ey_1" localSheetId="0">'[17]A 3.7'!$I$35,'[17]A 3.7'!$I$44</definedName>
    <definedName name="Intt_Charge_ey_1">'[18]A 3.7'!$I$35,'[18]A 3.7'!$I$44</definedName>
    <definedName name="Intt_Charge_PY" localSheetId="0">#REF!,#REF!</definedName>
    <definedName name="Intt_Charge_PY">#REF!,#REF!</definedName>
    <definedName name="Intt_Charge_py_1" localSheetId="0">'[17]A 3.7'!$G$35,'[17]A 3.7'!$G$44</definedName>
    <definedName name="Intt_Charge_py_1">'[18]A 3.7'!$G$35,'[18]A 3.7'!$G$44</definedName>
    <definedName name="INV_E" localSheetId="0">#REF!</definedName>
    <definedName name="INV_E">#REF!</definedName>
    <definedName name="INV_N" localSheetId="0">#REF!</definedName>
    <definedName name="INV_N">#REF!</definedName>
    <definedName name="INV_S" localSheetId="0">#REF!</definedName>
    <definedName name="INV_S">#REF!</definedName>
    <definedName name="INV_W" localSheetId="0">#REF!</definedName>
    <definedName name="INV_W">#REF!</definedName>
    <definedName name="INVPLAN" localSheetId="0">#REF!</definedName>
    <definedName name="INVPLAN">#REF!</definedName>
    <definedName name="Iteration_switch" localSheetId="0">'[19]Input Data'!#REF!</definedName>
    <definedName name="Iteration_switch">'[19]Input Data'!#REF!</definedName>
    <definedName name="jherc" localSheetId="0">#REF!</definedName>
    <definedName name="jherc">#REF!</definedName>
    <definedName name="jhkhk">#REF!</definedName>
    <definedName name="K2000_">#N/A</definedName>
    <definedName name="loan" localSheetId="0">#REF!</definedName>
    <definedName name="loan">#REF!</definedName>
    <definedName name="ltind" localSheetId="0">#REF!</definedName>
    <definedName name="ltind">#REF!</definedName>
    <definedName name="LTLReceipt" localSheetId="0">'[20]Loan Position'!$B$176:$G$176</definedName>
    <definedName name="LTLReceipt">'[21]Loan Position'!$B$176:$G$176</definedName>
    <definedName name="LTLRepayment" localSheetId="0">'[20]Loan Position'!$B$184:$G$184</definedName>
    <definedName name="LTLRepayment">'[21]Loan Position'!$B$184:$G$184</definedName>
    <definedName name="new_discom" localSheetId="0">#REF!</definedName>
    <definedName name="new_discom">#REF!</definedName>
    <definedName name="NonDom" localSheetId="0">#REF!</definedName>
    <definedName name="NonDom">#REF!</definedName>
    <definedName name="PERF" localSheetId="0">#REF!</definedName>
    <definedName name="PERF">#REF!</definedName>
    <definedName name="perf_E" localSheetId="0">#REF!</definedName>
    <definedName name="perf_E">#REF!</definedName>
    <definedName name="perf_N" localSheetId="0">#REF!</definedName>
    <definedName name="perf_N">#REF!</definedName>
    <definedName name="perf_S" localSheetId="0">#REF!</definedName>
    <definedName name="perf_S">#REF!</definedName>
    <definedName name="perf_W" localSheetId="0">#REF!</definedName>
    <definedName name="perf_W">#REF!</definedName>
    <definedName name="phycont15">0.15</definedName>
    <definedName name="Pop_Ratio" localSheetId="0">#REF!</definedName>
    <definedName name="Pop_Ratio">#REF!</definedName>
    <definedName name="_xlnm.Print_Area" localSheetId="0">'F2.5'!$A$1:$P$26</definedName>
    <definedName name="_xlnm.Print_Area">[16]MONTHWISE!#REF!</definedName>
    <definedName name="PRINT_AREA_MI" localSheetId="0">[16]MONTHWISE!#REF!</definedName>
    <definedName name="PRINT_AREA_MI">[16]MONTHWISE!#REF!</definedName>
    <definedName name="_xlnm.Print_Titles" localSheetId="0">'F2.5'!$A:$B,'F2.5'!$4:$11</definedName>
    <definedName name="q" localSheetId="0">'[22]A 3.7'!$I$35,'[22]A 3.7'!$I$44</definedName>
    <definedName name="q">'[23]A 3.7'!$I$35,'[23]A 3.7'!$I$44</definedName>
    <definedName name="q2w3" localSheetId="0">#REF!</definedName>
    <definedName name="q2w3">#REF!</definedName>
    <definedName name="qwe" localSheetId="0">#REF!</definedName>
    <definedName name="qwe">#REF!</definedName>
    <definedName name="revised" localSheetId="0">'[6]04REL'!#REF!</definedName>
    <definedName name="revised">'[6]04REL'!#REF!</definedName>
    <definedName name="same" localSheetId="0">#REF!</definedName>
    <definedName name="same">#REF!</definedName>
    <definedName name="sca" localSheetId="0">'[24]04REL'!#REF!</definedName>
    <definedName name="sca">'[25]04REL'!#REF!</definedName>
    <definedName name="SFLEKJGKWE" localSheetId="0">#REF!</definedName>
    <definedName name="SFLEKJGKWE">#REF!</definedName>
    <definedName name="shft1">[15]SUMMERY!$P$1</definedName>
    <definedName name="shftI" localSheetId="0">[26]SUMMERY!$P$1</definedName>
    <definedName name="shftI">[27]SUMMERY!$P$1</definedName>
    <definedName name="SJJSJSJJS">#REF!</definedName>
    <definedName name="sss" localSheetId="0">#REF!</definedName>
    <definedName name="sss">#REF!</definedName>
    <definedName name="STAT3" localSheetId="0">#REF!</definedName>
    <definedName name="STAT3">#REF!</definedName>
    <definedName name="STLReceipt" localSheetId="0">'[20]Loan Position'!$B$177:$G$177</definedName>
    <definedName name="STLReceipt">'[21]Loan Position'!$B$177:$G$177</definedName>
    <definedName name="STLRepayment" localSheetId="0">'[20]Loan Position'!$B$185:$G$185</definedName>
    <definedName name="STLRepayment">'[21]Loan Position'!$B$185:$G$185</definedName>
    <definedName name="TARIFF" localSheetId="0">#REF!</definedName>
    <definedName name="TARIFF">#REF!</definedName>
    <definedName name="taxrate">0</definedName>
    <definedName name="try" localSheetId="0">#REF!</definedName>
    <definedName name="try">#REF!</definedName>
    <definedName name="unshe" localSheetId="0">#REF!</definedName>
    <definedName name="unshe">#REF!</definedName>
    <definedName name="wree" localSheetId="0">#REF!</definedName>
    <definedName name="wree">#REF!</definedName>
    <definedName name="wrn.Dispatch._.Workbook." localSheetId="0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" localSheetId="0">#REF!</definedName>
    <definedName name="wsa">#REF!</definedName>
    <definedName name="X1_" localSheetId="0">#REF!</definedName>
    <definedName name="X1_">#REF!</definedName>
    <definedName name="xxx" localSheetId="0">#REF!</definedName>
    <definedName name="xxx">#REF!</definedName>
    <definedName name="YEAR" localSheetId="0">#REF!</definedName>
    <definedName name="YEAR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s" localSheetId="0">#REF!</definedName>
    <definedName name="years">#REF!</definedName>
    <definedName name="zzz" localSheetId="0">#REF!</definedName>
    <definedName name="zzz">#REF!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9" i="1" s="1"/>
  <c r="D21" i="1"/>
  <c r="C21" i="1"/>
  <c r="M20" i="1"/>
  <c r="E20" i="1"/>
  <c r="D20" i="1"/>
  <c r="C20" i="1"/>
  <c r="D19" i="1"/>
  <c r="C19" i="1"/>
  <c r="E18" i="1"/>
  <c r="E16" i="1" s="1"/>
  <c r="D18" i="1"/>
  <c r="C18" i="1"/>
  <c r="M17" i="1"/>
  <c r="E17" i="1"/>
  <c r="D17" i="1"/>
  <c r="C17" i="1"/>
  <c r="D16" i="1"/>
  <c r="C16" i="1"/>
  <c r="M14" i="1"/>
  <c r="I14" i="1"/>
  <c r="E14" i="1"/>
  <c r="D14" i="1"/>
  <c r="C14" i="1"/>
  <c r="M13" i="1"/>
  <c r="M25" i="1" s="1"/>
  <c r="M28" i="1" s="1"/>
  <c r="I13" i="1"/>
  <c r="G13" i="1"/>
  <c r="E13" i="1"/>
  <c r="D13" i="1"/>
  <c r="D25" i="1" s="1"/>
  <c r="C13" i="1"/>
  <c r="C22" i="1" s="1"/>
  <c r="O11" i="1"/>
  <c r="N28" i="1" s="1"/>
  <c r="E25" i="1" l="1"/>
  <c r="E22" i="1"/>
  <c r="C25" i="1"/>
  <c r="D22" i="1"/>
</calcChain>
</file>

<file path=xl/sharedStrings.xml><?xml version="1.0" encoding="utf-8"?>
<sst xmlns="http://schemas.openxmlformats.org/spreadsheetml/2006/main" count="69" uniqueCount="61">
  <si>
    <t>Form D 2.5</t>
  </si>
  <si>
    <t>Subsidy provided by the State Govt under Section 65 of EA 2003</t>
  </si>
  <si>
    <t>Name of Distribution Licensee</t>
  </si>
  <si>
    <t>JdVVNL</t>
  </si>
  <si>
    <t>Licensed Area of Supply</t>
  </si>
  <si>
    <t>Jodhpur Discom</t>
  </si>
  <si>
    <t>(Amount in Rs Cr)</t>
  </si>
  <si>
    <t>S.No.</t>
  </si>
  <si>
    <t>Category</t>
  </si>
  <si>
    <t xml:space="preserve"> FY 2023-24</t>
  </si>
  <si>
    <t>No. of Consumers</t>
  </si>
  <si>
    <t>Connected Load (kW)</t>
  </si>
  <si>
    <t>Units Sold (MU)</t>
  </si>
  <si>
    <t>Tariff as per Commission</t>
  </si>
  <si>
    <t>Reference of Government directives</t>
  </si>
  <si>
    <t>Relaxtion/ Subsidy committed by Government</t>
  </si>
  <si>
    <t>Subsidy assessed</t>
  </si>
  <si>
    <t>Reference of finance department order releasing subsidy amount</t>
  </si>
  <si>
    <t>Subsidy actually received *</t>
  </si>
  <si>
    <t>Fixed Charges</t>
  </si>
  <si>
    <t>Energy Charges</t>
  </si>
  <si>
    <t>Fixed Charges (Rs/conn/month)</t>
  </si>
  <si>
    <t>Energy Charges (Rs/unit)</t>
  </si>
  <si>
    <t>Domestic Service</t>
  </si>
  <si>
    <t>BPL</t>
  </si>
  <si>
    <t>Rs. 100 / conn. / month</t>
  </si>
  <si>
    <t>Rs. 3.50 / unit</t>
  </si>
  <si>
    <t>Small Domestic</t>
  </si>
  <si>
    <t>Rs. 125 / conn. / month</t>
  </si>
  <si>
    <t>Rs. 3.85 / unit</t>
  </si>
  <si>
    <t>Agriculture Service</t>
  </si>
  <si>
    <t>(a)</t>
  </si>
  <si>
    <t>Metered supply</t>
  </si>
  <si>
    <t>(i) General Category(Block Supply)</t>
  </si>
  <si>
    <t>Rs 15/HP/Month</t>
  </si>
  <si>
    <t>Rs 30/HP/Month</t>
  </si>
  <si>
    <t>Rs. 4.75 / unit</t>
  </si>
  <si>
    <t>Rs. 5.55 / unit</t>
  </si>
  <si>
    <t>Above Rs 45/conn/Month</t>
  </si>
  <si>
    <t>Above Rs 0.90 / unit</t>
  </si>
  <si>
    <t xml:space="preserve">(ii) Others not included in (i)above </t>
  </si>
  <si>
    <t>Rs 60/HP/Month</t>
  </si>
  <si>
    <t>Rs. 6.05 / unit</t>
  </si>
  <si>
    <t>Rs. 7.10 / unit</t>
  </si>
  <si>
    <t>Above Rs 50/conn/Month</t>
  </si>
  <si>
    <t>Above Rs 2.45 / unit</t>
  </si>
  <si>
    <t>(b)</t>
  </si>
  <si>
    <t>Unmetered Supply</t>
  </si>
  <si>
    <t>Rs 635/HP/Month</t>
  </si>
  <si>
    <t>Rs 745/HP/Month</t>
  </si>
  <si>
    <t>Above Rs 15/conn/Month</t>
  </si>
  <si>
    <t>Above Rs 85 / HP / month</t>
  </si>
  <si>
    <t>Rs 765/HP/Month</t>
  </si>
  <si>
    <t>Rs 895/HP/Month</t>
  </si>
  <si>
    <t>Above Rs 20/conn/Month</t>
  </si>
  <si>
    <t>Above Rs 275 / HP / month</t>
  </si>
  <si>
    <t>c)</t>
  </si>
  <si>
    <t>Subsidy against special fuel surcharge to subsidized LT consumers</t>
  </si>
  <si>
    <t>d)</t>
  </si>
  <si>
    <t>MMKMUY (DBT)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</si>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</sst>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sz val="13"/>
      <name val="Book Antiqua"/>
      <family val="1"/>
    </font>
    <font>
      <b/>
      <sz val="13"/>
      <name val="Book Antiqua"/>
      <family val="1"/>
    </font>
    <font>
      <i/>
      <sz val="13"/>
      <name val="Book Antiqua"/>
      <family val="1"/>
    </font>
    <font>
      <b/>
      <i/>
      <sz val="13"/>
      <name val="Book Antiqua"/>
      <family val="1"/>
    </font>
    <font>
      <sz val="13"/>
      <color theme="1"/>
      <name val="Book Antiqua"/>
      <family val="1"/>
    </font>
    <font>
      <i/>
      <sz val="13"/>
      <color theme="1"/>
      <name val="Book Antiqua"/>
      <family val="1"/>
    </font>
    <font>
      <b/>
      <sz val="13"/>
      <color theme="1"/>
      <name val="Book Antiqua"/>
      <family val="1"/>
    </font>
    <font>
      <sz val="12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quotePrefix="1" applyFont="1" applyAlignment="1">
      <alignment vertical="center"/>
    </xf>
    <xf numFmtId="0" fontId="4" fillId="2" borderId="0" xfId="1" applyFont="1" applyFill="1" applyAlignment="1">
      <alignment vertical="center"/>
    </xf>
    <xf numFmtId="0" fontId="4" fillId="0" borderId="0" xfId="1" applyFont="1" applyAlignment="1">
      <alignment horizontal="right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0" fontId="5" fillId="0" borderId="9" xfId="1" quotePrefix="1" applyFont="1" applyBorder="1" applyAlignment="1">
      <alignment horizontal="left" vertical="center"/>
    </xf>
    <xf numFmtId="164" fontId="4" fillId="0" borderId="9" xfId="2" quotePrefix="1" applyNumberFormat="1" applyFont="1" applyFill="1" applyBorder="1" applyAlignment="1">
      <alignment horizontal="left" vertical="center"/>
    </xf>
    <xf numFmtId="43" fontId="4" fillId="0" borderId="9" xfId="2" quotePrefix="1" applyFont="1" applyFill="1" applyBorder="1" applyAlignment="1">
      <alignment horizontal="left" vertical="center"/>
    </xf>
    <xf numFmtId="0" fontId="4" fillId="0" borderId="9" xfId="1" applyFont="1" applyBorder="1" applyAlignment="1">
      <alignment vertical="center"/>
    </xf>
    <xf numFmtId="0" fontId="4" fillId="4" borderId="9" xfId="1" applyFont="1" applyFill="1" applyBorder="1" applyAlignment="1">
      <alignment vertical="center"/>
    </xf>
    <xf numFmtId="2" fontId="5" fillId="0" borderId="14" xfId="1" applyNumberFormat="1" applyFont="1" applyBorder="1" applyAlignment="1">
      <alignment horizontal="center" vertical="center"/>
    </xf>
    <xf numFmtId="0" fontId="4" fillId="0" borderId="9" xfId="1" quotePrefix="1" applyFont="1" applyBorder="1" applyAlignment="1">
      <alignment horizontal="left" vertical="center"/>
    </xf>
    <xf numFmtId="164" fontId="4" fillId="0" borderId="9" xfId="2" applyNumberFormat="1" applyFont="1" applyFill="1" applyBorder="1" applyAlignment="1">
      <alignment horizontal="left" vertical="center"/>
    </xf>
    <xf numFmtId="43" fontId="4" fillId="0" borderId="9" xfId="2" applyFont="1" applyBorder="1" applyAlignment="1">
      <alignment horizontal="left" vertical="center"/>
    </xf>
    <xf numFmtId="0" fontId="4" fillId="0" borderId="9" xfId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2" fontId="4" fillId="0" borderId="9" xfId="1" applyNumberFormat="1" applyFont="1" applyBorder="1" applyAlignment="1">
      <alignment vertical="center"/>
    </xf>
    <xf numFmtId="2" fontId="4" fillId="4" borderId="9" xfId="1" applyNumberFormat="1" applyFont="1" applyFill="1" applyBorder="1" applyAlignment="1">
      <alignment vertical="center"/>
    </xf>
    <xf numFmtId="0" fontId="6" fillId="4" borderId="9" xfId="1" applyFont="1" applyFill="1" applyBorder="1" applyAlignment="1">
      <alignment horizontal="center" vertical="center" wrapText="1"/>
    </xf>
    <xf numFmtId="43" fontId="2" fillId="0" borderId="0" xfId="2" applyFont="1" applyFill="1" applyAlignment="1">
      <alignment vertical="center"/>
    </xf>
    <xf numFmtId="43" fontId="4" fillId="0" borderId="9" xfId="2" quotePrefix="1" applyFont="1" applyBorder="1" applyAlignment="1">
      <alignment horizontal="left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164" fontId="4" fillId="0" borderId="9" xfId="2" applyNumberFormat="1" applyFont="1" applyFill="1" applyBorder="1" applyAlignment="1">
      <alignment horizontal="center" vertical="center"/>
    </xf>
    <xf numFmtId="43" fontId="4" fillId="0" borderId="9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9" xfId="1" applyFont="1" applyBorder="1" applyAlignment="1">
      <alignment horizontal="left"/>
    </xf>
    <xf numFmtId="164" fontId="4" fillId="0" borderId="9" xfId="2" applyNumberFormat="1" applyFont="1" applyFill="1" applyBorder="1" applyAlignment="1">
      <alignment vertical="center"/>
    </xf>
    <xf numFmtId="43" fontId="4" fillId="0" borderId="9" xfId="2" applyFont="1" applyBorder="1" applyAlignment="1">
      <alignment vertical="center"/>
    </xf>
    <xf numFmtId="0" fontId="4" fillId="0" borderId="15" xfId="1" applyFont="1" applyBorder="1" applyAlignment="1">
      <alignment horizontal="right" vertical="center"/>
    </xf>
    <xf numFmtId="0" fontId="9" fillId="0" borderId="16" xfId="1" applyFont="1" applyBorder="1" applyAlignment="1">
      <alignment horizontal="left"/>
    </xf>
    <xf numFmtId="164" fontId="5" fillId="0" borderId="17" xfId="1" applyNumberFormat="1" applyFont="1" applyBorder="1" applyAlignment="1">
      <alignment vertical="center"/>
    </xf>
    <xf numFmtId="43" fontId="5" fillId="0" borderId="17" xfId="1" applyNumberFormat="1" applyFont="1" applyBorder="1" applyAlignment="1">
      <alignment vertical="center"/>
    </xf>
    <xf numFmtId="0" fontId="4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2" fontId="4" fillId="4" borderId="16" xfId="1" applyNumberFormat="1" applyFont="1" applyFill="1" applyBorder="1" applyAlignment="1">
      <alignment horizontal="right" vertical="center"/>
    </xf>
    <xf numFmtId="0" fontId="6" fillId="4" borderId="1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2" borderId="9" xfId="0" applyFont="1" applyFill="1" applyBorder="1" applyAlignment="1">
      <alignment wrapText="1"/>
    </xf>
    <xf numFmtId="0" fontId="10" fillId="2" borderId="9" xfId="0" applyFont="1" applyFill="1" applyBorder="1"/>
    <xf numFmtId="0" fontId="5" fillId="0" borderId="18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2" fontId="5" fillId="0" borderId="17" xfId="1" applyNumberFormat="1" applyFont="1" applyBorder="1" applyAlignment="1">
      <alignment vertical="center"/>
    </xf>
    <xf numFmtId="2" fontId="5" fillId="0" borderId="19" xfId="1" applyNumberFormat="1" applyFont="1" applyBorder="1" applyAlignment="1">
      <alignment horizontal="center" vertical="center"/>
    </xf>
    <xf numFmtId="0" fontId="11" fillId="0" borderId="0" xfId="1" applyFont="1"/>
    <xf numFmtId="2" fontId="2" fillId="0" borderId="0" xfId="1" applyNumberFormat="1" applyFont="1" applyAlignment="1">
      <alignment vertical="center"/>
    </xf>
    <xf numFmtId="43" fontId="2" fillId="0" borderId="0" xfId="1" applyNumberFormat="1" applyFont="1" applyAlignment="1">
      <alignment vertical="center"/>
    </xf>
  </cellXfs>
  <cellStyles count="3">
    <cellStyle name="Comma 2 3" xfId="2" xr:uid="{6895779B-7848-374D-B7D2-FD64DE4FC0E4}"/>
    <cellStyle name="Normal" xfId="0" builtinId="0"/>
    <cellStyle name="Normal 10 2" xfId="1" xr:uid="{043E3625-6FFE-0E40-8085-8BF490E5C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wcindia-my.sharepoint.com/personal/anisha_srichandani_pwc_com/Documents/Desktop/JdVVNL%20TU%20FY%2024/SCHEDULE%20-%20III-%2023-24%20Final%20.xlsx" TargetMode="External"/><Relationship Id="rId1" Type="http://schemas.openxmlformats.org/officeDocument/2006/relationships/externalLinkPath" Target="https://pwcindia-my.sharepoint.com/personal/anisha_srichandani_pwc_com/Documents/Desktop/JdVVNL%20TU%20FY%2024/SCHEDULE%20-%20III-%2023-24%20Final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Work/Haryana/UHBVN%20ARR%20FY%202011-12/AA/USERS/Finmod/wks/APRIL/April/ARR_Dec_99/Option%205_B/DisComsn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201-04REL-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10/c/WINDOWS/Desktop/Latest%20revised%20Cost%20Estimates%20for%20Substati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paavanb68/Documents/Paavan/Haryana/Regulatory/ARR%20Filing/Haryana%20Filing%20FY%202013-14/UHBVN%20ARR%20FY14/ARR%20Model/Financial%20data%20of%20DHVPN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un/isb/UP/FINANCE/Model-PwC/Model%201901/upse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suresh/Power/MSEB/MSEB%2001-02/Data/Dispatch%202.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Documents%20and%20Settings/akshaygo/Local%20Settings/Temporary%20Internet%20Files/Content.Outlook/ZR7DGO6T/ALLENERG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Databank/1-Projects%20In%20Hand/DFID/ARR%202003-04/Arr%20Petition%202003-04/For%20Submission/ARR%20Forms%20For%20Submiss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Databank/1-Projects%20In%20Hand/DFID/ARR%202003-04/Arr%20Petition%202003-04/For%20Submission/ARR%20Forms%20For%20Submissi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paavanb68/Documents/Paavan/Haryana/Regulatory/ARR%20Filing/Haryana%20Filing%20FY%202013-14/UHBVN%20ARR%20FY14/ARR%20Model/UHBVN%20ARR%20for%20FY%202013-14%20(Nov%2020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nish/Library/CloudStorage/GoogleDrive-manish@ceep.co.in/Shared%20drives/CEEP%20Drive/07.%20Regulatory%20Engagement/02.RERC/03.Discoms/FY%202025-26/Discoms.True-up%20FY24/JdVVNL/02.Petition%20Documents/Formats/Formats.xlsx" TargetMode="External"/><Relationship Id="rId1" Type="http://schemas.openxmlformats.org/officeDocument/2006/relationships/externalLinkPath" Target="/Users/manish/Library/CloudStorage/GoogleDrive-manish@ceep.co.in/Shared%20drives/CEEP%20Drive/07.%20Regulatory%20Engagement/02.RERC/03.Discoms/FY%202025-26/Discoms.True-up%20FY24/JdVVNL/02.Petition%20Documents/Formats/Format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5376B3D/Financial%20Position-%20UHBVNL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microsoft.com/office/2019/04/relationships/externalLinkLongPath" Target="https://pwcindia-my.sharepoint.com/Users/paavanb68/Documents/Paavan/Haryana/Regulatory/ARR%20Filing/Haryana%20Filing%20FY%202013-14/UHBVN%20ARR%20FY14/ARR%20Model/Documents%20and%20Settings/pprakas/My%20Documents/PWC%20Projects/Haryana/UHBVNL/Financial%20Position-%20UHBVNL.xls?9A6450C8" TargetMode="External"/><Relationship Id="rId1" Type="http://schemas.openxmlformats.org/officeDocument/2006/relationships/externalLinkPath" Target="file:///9A6450C8/Financial%20Position-%20UHBVN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Documents%20and%20Settings/anurag/My%20Documents/petitions/Petition%20for%20trans%20ARR.doc/Databank/1-Projects%20In%20Hand/DFID/ARR%202003-04/Arr%20Petition%202003-04/For%20Submission/ARR%20Forms%20For%20Submission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microsoft.com/office/2019/04/relationships/externalLinkLongPath" Target="https://pwcindia-my.sharepoint.com/Documents%20and%20Settings/anurag/My%20Documents/petitions/Petition%20for%20trans%20ARR.doc/Databank/1-Projects%20In%20Hand/DFID/ARR%202003-04/Arr%20Petition%202003-04/For%20Submission/ARR%20Forms%20For%20Submission.xls?C8F4A538" TargetMode="External"/><Relationship Id="rId1" Type="http://schemas.openxmlformats.org/officeDocument/2006/relationships/externalLinkPath" Target="file:///C8F4A538/ARR%20Forms%20For%20Submissi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Work/Rajasthan/ARR%202016-17/True%20Up%20FY%202014-15/JVVNL/True%20up%20formats/Others/Forms_True%20Up_Transmission%20&amp;%20SLDC/201-04REL-Fin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shashankb745/Desktop/MYT%20FY%2017/True%20up%20formats/Others/Forms_True%20Up_Transmission%20&amp;%20SLDC/201-04REL-Fina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ameer's%20folder/MSEB/Tariff%20Filing%202003-04/Outputs/Models/Working%20Models/old/Dispatch%202.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Sameer's%20folder/MSEB/Tariff%20Filing%202003-04/Outputs/Models/Working%20Models/old/Dispatch%20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personal/anisha_srichandani_pwc_com/Documents/Desktop/JdVVNL%20TU%20FY%2024/Data%20required%20for%20true-up%20FY%2024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srichanda001/Downloads/AVVNL_True%20up%20FY%202022-23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srichanda001/Downloads/JVVNL_True%20up_FY%202022-23%20v1%20(3).xlsx" TargetMode="External"/><Relationship Id="rId1" Type="http://schemas.openxmlformats.org/officeDocument/2006/relationships/externalLinkPath" Target="file:///C:/Users/asrichanda001/Downloads/JVVNL_True%20up_FY%202022-23%20v1%20(3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201-04REL-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paavanb68/Documents/Paavan/Haryana/Regulatory/ARR%20Filing/Haryana%20Filing%20FY%202013-14/UHBVN%20ARR%20FY14/ARR%20Model/AA/USERS/Finmod/wks/APRIL/April/ARR_Dec_99/Option%205_B/DisComsn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HXFS3001/VOL1/AA/USERS/Finmod/wks/APRIL/April/ARR_Dec_99/UHBVN/Schedules/salari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201-04REL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tios"/>
      <sheetName val="COMP. 23.24"/>
      <sheetName val="BS"/>
      <sheetName val="PL"/>
      <sheetName val="Cash flow"/>
      <sheetName val="C &amp; NC"/>
      <sheetName val=" Note I (2)"/>
      <sheetName val="Note 1"/>
      <sheetName val="Note 2 &amp; 3"/>
      <sheetName val="Note 4"/>
      <sheetName val="Note 5"/>
      <sheetName val="5(a&amp;b)"/>
      <sheetName val="5(c)"/>
      <sheetName val="5(d)"/>
      <sheetName val="5(e)"/>
      <sheetName val="Guarantee"/>
      <sheetName val="Note 6 &amp; 7"/>
      <sheetName val="Note  8"/>
      <sheetName val="Note 9"/>
      <sheetName val="Note 10"/>
      <sheetName val="Note 11"/>
      <sheetName val="note 11.1"/>
      <sheetName val="Note 12 &amp; 13"/>
      <sheetName val="CWIP-B 2024"/>
      <sheetName val="CWIP-B-2023"/>
      <sheetName val="Sheet8"/>
      <sheetName val="Sheet9"/>
      <sheetName val="Note 14,15 &amp; 16"/>
      <sheetName val="Note 17"/>
      <sheetName val="Note 17A"/>
      <sheetName val="Note 18"/>
      <sheetName val="Note 19"/>
      <sheetName val="Sheet10"/>
      <sheetName val="Note 20"/>
      <sheetName val="Note 21"/>
      <sheetName val="Note 22"/>
      <sheetName val="Note 23 &amp; 24"/>
      <sheetName val="Sheet6"/>
      <sheetName val="Note 25"/>
      <sheetName val="Note 25.6. (2)"/>
      <sheetName val="Note 25.6."/>
      <sheetName val="Note 25.6..."/>
      <sheetName val="Note 25.6"/>
      <sheetName val="Note 25.4-22-23"/>
      <sheetName val="Note 25.4"/>
      <sheetName val="Sheet1"/>
      <sheetName val="Note 26 &amp; 27"/>
      <sheetName val="Note 28"/>
      <sheetName val="Note 29"/>
      <sheetName val="Note 30"/>
      <sheetName val="Comp."/>
      <sheetName val="Config"/>
      <sheetName val="Other Disclosures"/>
      <sheetName val="Sheet2"/>
      <sheetName val="TB"/>
      <sheetName val="PY-OP"/>
      <sheetName val="RawData"/>
      <sheetName val="Present TB"/>
      <sheetName val="Sheet11"/>
      <sheetName val="VS- TB"/>
      <sheetName val="List1"/>
      <sheetName val="LIST- N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9">
          <cell r="F69">
            <v>922102</v>
          </cell>
        </row>
      </sheetData>
      <sheetData sheetId="34">
        <row r="43">
          <cell r="K43">
            <v>221639.51167360001</v>
          </cell>
        </row>
      </sheetData>
      <sheetData sheetId="35">
        <row r="28">
          <cell r="J2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100">
          <cell r="F100">
            <v>26606.71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  <sheetName val="Input Data Sheet"/>
      <sheetName val="L&amp;I-09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132kv DCDS"/>
      <sheetName val=""/>
      <sheetName val="Unit_Rate"/>
      <sheetName val="160MVA_Addl"/>
      <sheetName val="220KV_FB"/>
      <sheetName val="315MVA_Addl"/>
      <sheetName val="Addl_401"/>
      <sheetName val="Addl_20"/>
      <sheetName val="Addl_63_(2)"/>
      <sheetName val="04REL"/>
      <sheetName val="grid"/>
      <sheetName val="A 3_7"/>
      <sheetName val="data"/>
      <sheetName val="Data base Feb 09"/>
      <sheetName val="PACK (B)"/>
      <sheetName val="Salient1"/>
      <sheetName val="Cat_Ser_load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heet1"/>
      <sheetName val="Inputs"/>
      <sheetName val="Dom"/>
      <sheetName val="ATP"/>
      <sheetName val="R_Hrs_ Since Comm"/>
      <sheetName val="SUMMERY"/>
      <sheetName val="Work_sheet"/>
      <sheetName val="dpc cost"/>
      <sheetName val="Survey Status_2"/>
      <sheetName val="UK"/>
      <sheetName val="Scheme Area Details_Block__ C2"/>
      <sheetName val="New33KVSS_E3"/>
      <sheetName val="Prop aug of Ex 33KVSS_E3a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STN WISE EMR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A"/>
      <sheetName val="Adj.TB"/>
      <sheetName val="Sheet2"/>
      <sheetName val="Citrix"/>
      <sheetName val="Instruction Sheet"/>
      <sheetName val="Coalmine"/>
      <sheetName val="Basis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TRP"/>
      <sheetName val="Scheme_Area_Details_Block___C2"/>
      <sheetName val="Prop_aug_of_Ex_33KVSS_E3a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QOSWS "/>
      <sheetName val="QFC"/>
      <sheetName val="DE"/>
      <sheetName val="J"/>
      <sheetName val="CE"/>
      <sheetName val="BOQ"/>
      <sheetName val="BSPL"/>
      <sheetName val="Unit_Rate4"/>
      <sheetName val="160MVA_Addl4"/>
      <sheetName val="220KV_FB4"/>
      <sheetName val="315MVA_Addl4"/>
      <sheetName val="Addl_405"/>
      <sheetName val="Addl_204"/>
      <sheetName val="Addl_63_(2)4"/>
      <sheetName val="A_3_73"/>
      <sheetName val="Data_base_Feb_093"/>
      <sheetName val="132kv_DCDS3"/>
      <sheetName val="PACK_(B)1"/>
      <sheetName val="STN_WISE_EMR1"/>
      <sheetName val="Calculations_1"/>
      <sheetName val="Phasing_1"/>
      <sheetName val="Calculations_2"/>
      <sheetName val="Calculations_3"/>
      <sheetName val="Calculations_4"/>
      <sheetName val="Calculations_5"/>
      <sheetName val="Phasing_3"/>
      <sheetName val="R_Hrs__Since_Comm1"/>
      <sheetName val="Scheme_Area_Details_Block___C22"/>
      <sheetName val="Prop_aug_of_Ex_33KVSS_E3a2"/>
      <sheetName val="Adj_TB"/>
      <sheetName val="Input_sheet"/>
      <sheetName val="BPlan_Energy_Balance_Table"/>
      <sheetName val="Approved_Energy_Balance"/>
      <sheetName val="Energy_Requirement"/>
      <sheetName val="CE_PPA_Installed_"/>
      <sheetName val="Table_for_Business_Plan"/>
      <sheetName val="UPERC_approved_"/>
      <sheetName val="May19_"/>
      <sheetName val="July-19_"/>
      <sheetName val="Sep-19_"/>
      <sheetName val="PP_FY_2019-20_(Monthly)"/>
      <sheetName val="PLF_Computation"/>
      <sheetName val="FY_19_20"/>
      <sheetName val="FY_20_21"/>
      <sheetName val="FY_21_22"/>
      <sheetName val="FY_22_23"/>
      <sheetName val="FY_23_24"/>
      <sheetName val="FY_24_25"/>
      <sheetName val="Table_for_Petition"/>
      <sheetName val="Instruction_Sheet"/>
      <sheetName val="dpc_cost"/>
      <sheetName val="Survey_Status_2"/>
      <sheetName val="Latest_revised_Cost_Estimates_f"/>
      <sheetName val="Form_6"/>
      <sheetName val="220Kv_(2)"/>
      <sheetName val="QOSWS_"/>
      <sheetName val="%_of_Elect"/>
      <sheetName val="cap_all"/>
      <sheetName val="Lead_Statement"/>
      <sheetName val="Detailed_Estimate"/>
      <sheetName val="Labour_charges"/>
      <sheetName val="BREAKUP OF OIL"/>
      <sheetName val="out"/>
      <sheetName val="Stationwise Thermal &amp; Hydel Gen"/>
      <sheetName val="Executive Summary -Thermal"/>
      <sheetName val="TWELVE"/>
      <sheetName val="2004"/>
      <sheetName val="indapsp"/>
      <sheetName val="indapep"/>
      <sheetName val="indapnp"/>
      <sheetName val="12"/>
      <sheetName val="Unit_Rate5"/>
      <sheetName val="160MVA_Addl5"/>
      <sheetName val="220KV_FB5"/>
      <sheetName val="315MVA_Addl5"/>
      <sheetName val="Addl_406"/>
      <sheetName val="Addl_205"/>
      <sheetName val="Addl_63_(2)5"/>
      <sheetName val="A_3_74"/>
      <sheetName val="Data_base_Feb_094"/>
      <sheetName val="132kv_DCDS4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>
        <row r="38">
          <cell r="A38" t="str">
            <v xml:space="preserve">ESTIMATE FOR INSTALLATION OF ADDITIONAL 1X40MVA 132/33KV TRANSFORMER AT EXISTING EHV SUBSTATION </v>
          </cell>
        </row>
      </sheetData>
      <sheetData sheetId="4">
        <row r="38">
          <cell r="A38" t="str">
            <v xml:space="preserve">ESTIMATE FOR INSTALLATION OF ADDITIONAL 1X40MVA 132/33KV TRANSFORMER AT EXISTING EHV SUBSTATION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/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/>
        </row>
        <row r="173">
          <cell r="I173"/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/>
        </row>
        <row r="186">
          <cell r="I186"/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/>
        </row>
        <row r="198">
          <cell r="A198"/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/>
        </row>
        <row r="199">
          <cell r="I199"/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/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>
            <v>0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/>
        </row>
      </sheetData>
      <sheetData sheetId="59">
        <row r="38">
          <cell r="A38" t="str">
            <v xml:space="preserve">ESTIMATE FOR INSTALLATION OF ADDITIONAL 1X40MVA 132/33KV TRANSFORMER AT EXISTING EHV SUBSTATION </v>
          </cell>
        </row>
      </sheetData>
      <sheetData sheetId="60">
        <row r="38">
          <cell r="A38">
            <v>0</v>
          </cell>
        </row>
      </sheetData>
      <sheetData sheetId="61">
        <row r="38">
          <cell r="A38">
            <v>0</v>
          </cell>
        </row>
      </sheetData>
      <sheetData sheetId="62">
        <row r="38">
          <cell r="A38" t="str">
            <v xml:space="preserve">ESTIMATE FOR INSTALLATION OF ADDITIONAL 1X40MVA 132/33KV TRANSFORMER AT EXISTING EHV SUBSTATION </v>
          </cell>
        </row>
      </sheetData>
      <sheetData sheetId="63">
        <row r="38">
          <cell r="A38" t="str">
            <v xml:space="preserve">ESTIMATE FOR INSTALLATION OF ADDITIONAL 1X40MVA 132/33KV TRANSFORMER AT EXISTING EHV SUBSTATION </v>
          </cell>
        </row>
      </sheetData>
      <sheetData sheetId="64">
        <row r="38">
          <cell r="A38" t="str">
            <v xml:space="preserve">ESTIMATE FOR INSTALLATION OF ADDITIONAL 1X40MVA 132/33KV TRANSFORMER AT EXISTING EHV SUBSTATION </v>
          </cell>
        </row>
      </sheetData>
      <sheetData sheetId="65">
        <row r="38">
          <cell r="A38" t="str">
            <v xml:space="preserve">ESTIMATE FOR INSTALLATION OF ADDITIONAL 1X40MVA 132/33KV TRANSFORMER AT EXISTING EHV SUBSTATION </v>
          </cell>
        </row>
      </sheetData>
      <sheetData sheetId="66">
        <row r="38">
          <cell r="A38" t="str">
            <v xml:space="preserve">ESTIMATE FOR INSTALLATION OF ADDITIONAL 1X40MVA 132/33KV TRANSFORMER AT EXISTING EHV SUBSTATION </v>
          </cell>
        </row>
      </sheetData>
      <sheetData sheetId="67">
        <row r="38">
          <cell r="A38" t="str">
            <v xml:space="preserve">ESTIMATE FOR INSTALLATION OF ADDITIONAL 1X40MVA 132/33KV TRANSFORMER AT EXISTING EHV SUBSTATION </v>
          </cell>
        </row>
      </sheetData>
      <sheetData sheetId="68">
        <row r="38">
          <cell r="A38" t="str">
            <v xml:space="preserve">ESTIMATE FOR INSTALLATION OF ADDITIONAL 1X40MVA 132/33KV TRANSFORMER AT EXISTING EHV SUBSTATION </v>
          </cell>
        </row>
      </sheetData>
      <sheetData sheetId="69">
        <row r="38">
          <cell r="A38" t="str">
            <v xml:space="preserve">ESTIMATE FOR INSTALLATION OF ADDITIONAL 1X40MVA 132/33KV TRANSFORMER AT EXISTING EHV SUBSTATION </v>
          </cell>
        </row>
      </sheetData>
      <sheetData sheetId="70">
        <row r="38">
          <cell r="A38" t="str">
            <v xml:space="preserve">ESTIMATE FOR INSTALLATION OF ADDITIONAL 1X40MVA 132/33KV TRANSFORMER AT EXISTING EHV SUBSTATION </v>
          </cell>
        </row>
      </sheetData>
      <sheetData sheetId="71">
        <row r="38">
          <cell r="A38" t="str">
            <v xml:space="preserve">ESTIMATE FOR INSTALLATION OF ADDITIONAL 1X40MVA 132/33KV TRANSFORMER AT EXISTING EHV SUBSTATION </v>
          </cell>
        </row>
      </sheetData>
      <sheetData sheetId="72">
        <row r="38">
          <cell r="A38" t="str">
            <v xml:space="preserve">ESTIMATE FOR INSTALLATION OF ADDITIONAL 1X40MVA 132/33KV TRANSFORMER AT EXISTING EHV SUBSTATION </v>
          </cell>
        </row>
      </sheetData>
      <sheetData sheetId="73">
        <row r="38">
          <cell r="A38">
            <v>0</v>
          </cell>
        </row>
      </sheetData>
      <sheetData sheetId="74">
        <row r="38">
          <cell r="A38" t="str">
            <v xml:space="preserve">ESTIMATE FOR INSTALLATION OF ADDITIONAL 1X40MVA 132/33KV TRANSFORMER AT EXISTING EHV SUBSTATION </v>
          </cell>
        </row>
      </sheetData>
      <sheetData sheetId="75">
        <row r="38">
          <cell r="A38">
            <v>0</v>
          </cell>
        </row>
      </sheetData>
      <sheetData sheetId="76">
        <row r="38">
          <cell r="A38" t="str">
            <v xml:space="preserve">ESTIMATE FOR INSTALLATION OF ADDITIONAL 1X40MVA 132/33KV TRANSFORMER AT EXISTING EHV SUBSTATION </v>
          </cell>
        </row>
      </sheetData>
      <sheetData sheetId="77">
        <row r="38">
          <cell r="A38" t="str">
            <v xml:space="preserve">ESTIMATE FOR INSTALLATION OF ADDITIONAL 1X40MVA 132/33KV TRANSFORMER AT EXISTING EHV SUBSTATION </v>
          </cell>
        </row>
      </sheetData>
      <sheetData sheetId="78">
        <row r="38">
          <cell r="A38" t="str">
            <v xml:space="preserve">ESTIMATE FOR INSTALLATION OF ADDITIONAL 1X40MVA 132/33KV TRANSFORMER AT EXISTING EHV SUBSTATION 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>
            <v>0</v>
          </cell>
        </row>
      </sheetData>
      <sheetData sheetId="81">
        <row r="38">
          <cell r="A38" t="str">
            <v xml:space="preserve">ESTIMATE FOR INSTALLATION OF ADDITIONAL 1X40MVA 132/33KV TRANSFORMER AT EXISTING EHV SUBSTATION 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 t="str">
            <v xml:space="preserve">ESTIMATE FOR INSTALLATION OF ADDITIONAL 1X40MVA 132/33KV TRANSFORMER AT EXISTING EHV SUBSTATION 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 t="str">
            <v xml:space="preserve">ESTIMATE FOR INSTALLATION OF ADDITIONAL 1X40MVA 132/33KV TRANSFORMER AT EXISTING EHV SUBSTATION </v>
          </cell>
        </row>
      </sheetData>
      <sheetData sheetId="87">
        <row r="38">
          <cell r="A38">
            <v>0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>
            <v>0</v>
          </cell>
        </row>
      </sheetData>
      <sheetData sheetId="95">
        <row r="38">
          <cell r="A38" t="str">
            <v xml:space="preserve">ESTIMATE FOR INSTALLATION OF ADDITIONAL 1X40MVA 132/33KV TRANSFORMER AT EXISTING EHV SUBSTATION 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 t="str">
            <v xml:space="preserve">ESTIMATE FOR INSTALLATION OF ADDITIONAL 1X40MVA 132/33KV TRANSFORMER AT EXISTING EHV SUBSTATION </v>
          </cell>
        </row>
      </sheetData>
      <sheetData sheetId="101">
        <row r="38">
          <cell r="A38" t="str">
            <v xml:space="preserve">ESTIMATE FOR INSTALLATION OF ADDITIONAL 1X40MVA 132/33KV TRANSFORMER AT EXISTING EHV SUBSTATION </v>
          </cell>
        </row>
      </sheetData>
      <sheetData sheetId="102">
        <row r="38">
          <cell r="A38" t="str">
            <v xml:space="preserve">ESTIMATE FOR INSTALLATION OF ADDITIONAL 1X40MVA 132/33KV TRANSFORMER AT EXISTING EHV SUBSTATION </v>
          </cell>
        </row>
      </sheetData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>
        <row r="38">
          <cell r="A38" t="str">
            <v xml:space="preserve">ESTIMATE FOR INSTALLATION OF ADDITIONAL 1X40MVA 132/33KV TRANSFORMER AT EXISTING EHV SUBSTATION </v>
          </cell>
        </row>
      </sheetData>
      <sheetData sheetId="105">
        <row r="38">
          <cell r="A38" t="str">
            <v xml:space="preserve">ESTIMATE FOR INSTALLATION OF ADDITIONAL 1X40MVA 132/33KV TRANSFORMER AT EXISTING EHV SUBSTATION </v>
          </cell>
        </row>
      </sheetData>
      <sheetData sheetId="106">
        <row r="38">
          <cell r="A38" t="str">
            <v xml:space="preserve">ESTIMATE FOR INSTALLATION OF ADDITIONAL 1X40MVA 132/33KV TRANSFORMER AT EXISTING EHV SUBSTATION </v>
          </cell>
        </row>
      </sheetData>
      <sheetData sheetId="107">
        <row r="38">
          <cell r="A38" t="str">
            <v xml:space="preserve">ESTIMATE FOR INSTALLATION OF ADDITIONAL 1X40MVA 132/33KV TRANSFORMER AT EXISTING EHV SUBSTATION </v>
          </cell>
        </row>
      </sheetData>
      <sheetData sheetId="108">
        <row r="38">
          <cell r="A38" t="str">
            <v xml:space="preserve">ESTIMATE FOR INSTALLATION OF ADDITIONAL 1X40MVA 132/33KV TRANSFORMER AT EXISTING EHV SUBSTATION </v>
          </cell>
        </row>
      </sheetData>
      <sheetData sheetId="109">
        <row r="38">
          <cell r="A38" t="str">
            <v xml:space="preserve">ESTIMATE FOR INSTALLATION OF ADDITIONAL 1X40MVA 132/33KV TRANSFORMER AT EXISTING EHV SUBSTATION </v>
          </cell>
        </row>
      </sheetData>
      <sheetData sheetId="110" refreshError="1"/>
      <sheetData sheetId="111">
        <row r="38">
          <cell r="A38" t="str">
            <v xml:space="preserve">ESTIMATE FOR INSTALLATION OF ADDITIONAL 1X40MVA 132/33KV TRANSFORMER AT EXISTING EHV SUBSTATION </v>
          </cell>
        </row>
      </sheetData>
      <sheetData sheetId="112">
        <row r="38">
          <cell r="A38" t="str">
            <v xml:space="preserve">ESTIMATE FOR INSTALLATION OF ADDITIONAL 1X40MVA 132/33KV TRANSFORMER AT EXISTING EHV SUBSTATION </v>
          </cell>
        </row>
      </sheetData>
      <sheetData sheetId="113">
        <row r="38">
          <cell r="A38" t="str">
            <v xml:space="preserve">ESTIMATE FOR INSTALLATION OF ADDITIONAL 1X40MVA 132/33KV TRANSFORMER AT EXISTING EHV SUBSTATION </v>
          </cell>
        </row>
      </sheetData>
      <sheetData sheetId="114">
        <row r="38">
          <cell r="A38" t="str">
            <v xml:space="preserve">ESTIMATE FOR INSTALLATION OF ADDITIONAL 1X40MVA 132/33KV TRANSFORMER AT EXISTING EHV SUBSTATION </v>
          </cell>
        </row>
      </sheetData>
      <sheetData sheetId="115">
        <row r="38">
          <cell r="A38" t="str">
            <v xml:space="preserve">ESTIMATE FOR INSTALLATION OF ADDITIONAL 1X40MVA 132/33KV TRANSFORMER AT EXISTING EHV SUBSTATION </v>
          </cell>
        </row>
      </sheetData>
      <sheetData sheetId="116">
        <row r="38">
          <cell r="A38" t="str">
            <v xml:space="preserve">ESTIMATE FOR INSTALLATION OF ADDITIONAL 1X40MVA 132/33KV TRANSFORMER AT EXISTING EHV SUBSTATION </v>
          </cell>
        </row>
      </sheetData>
      <sheetData sheetId="117">
        <row r="38">
          <cell r="A38" t="str">
            <v xml:space="preserve">ESTIMATE FOR INSTALLATION OF ADDITIONAL 1X40MVA 132/33KV TRANSFORMER AT EXISTING EHV SUBSTATION </v>
          </cell>
        </row>
      </sheetData>
      <sheetData sheetId="118">
        <row r="38">
          <cell r="A38" t="str">
            <v xml:space="preserve">ESTIMATE FOR INSTALLATION OF ADDITIONAL 1X40MVA 132/33KV TRANSFORMER AT EXISTING EHV SUBSTATION </v>
          </cell>
        </row>
      </sheetData>
      <sheetData sheetId="119">
        <row r="38">
          <cell r="A38" t="str">
            <v xml:space="preserve">ESTIMATE FOR INSTALLATION OF ADDITIONAL 1X40MVA 132/33KV TRANSFORMER AT EXISTING EHV SUBSTATION </v>
          </cell>
        </row>
      </sheetData>
      <sheetData sheetId="120">
        <row r="38">
          <cell r="A38" t="str">
            <v xml:space="preserve">ESTIMATE FOR INSTALLATION OF ADDITIONAL 1X40MVA 132/33KV TRANSFORMER AT EXISTING EHV SUBSTATION </v>
          </cell>
        </row>
      </sheetData>
      <sheetData sheetId="121">
        <row r="38">
          <cell r="A38" t="str">
            <v xml:space="preserve">ESTIMATE FOR INSTALLATION OF ADDITIONAL 1X40MVA 132/33KV TRANSFORMER AT EXISTING EHV SUBSTATION </v>
          </cell>
        </row>
      </sheetData>
      <sheetData sheetId="122">
        <row r="38">
          <cell r="A38" t="str">
            <v xml:space="preserve">ESTIMATE FOR INSTALLATION OF ADDITIONAL 1X40MVA 132/33KV TRANSFORMER AT EXISTING EHV SUBSTATION 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>
        <row r="38">
          <cell r="A38" t="str">
            <v xml:space="preserve">ESTIMATE FOR INSTALLATION OF ADDITIONAL 1X40MVA 132/33KV TRANSFORMER AT EXISTING EHV SUBSTATION </v>
          </cell>
        </row>
      </sheetData>
      <sheetData sheetId="128">
        <row r="38">
          <cell r="A38" t="str">
            <v xml:space="preserve">ESTIMATE FOR INSTALLATION OF ADDITIONAL 1X40MVA 132/33KV TRANSFORMER AT EXISTING EHV SUBSTATION </v>
          </cell>
        </row>
      </sheetData>
      <sheetData sheetId="129">
        <row r="38">
          <cell r="A38" t="str">
            <v xml:space="preserve">ESTIMATE FOR INSTALLATION OF ADDITIONAL 1X40MVA 132/33KV TRANSFORMER AT EXISTING EHV SUBSTATION </v>
          </cell>
        </row>
      </sheetData>
      <sheetData sheetId="130">
        <row r="38">
          <cell r="A38" t="str">
            <v xml:space="preserve">ESTIMATE FOR INSTALLATION OF ADDITIONAL 1X40MVA 132/33KV TRANSFORMER AT EXISTING EHV SUBSTATION </v>
          </cell>
        </row>
      </sheetData>
      <sheetData sheetId="131">
        <row r="38">
          <cell r="A38" t="str">
            <v xml:space="preserve">ESTIMATE FOR INSTALLATION OF ADDITIONAL 1X40MVA 132/33KV TRANSFORMER AT EXISTING EHV SUBSTATION </v>
          </cell>
        </row>
      </sheetData>
      <sheetData sheetId="132">
        <row r="38">
          <cell r="A38" t="str">
            <v xml:space="preserve">ESTIMATE FOR INSTALLATION OF ADDITIONAL 1X40MVA 132/33KV TRANSFORMER AT EXISTING EHV SUBSTATION </v>
          </cell>
        </row>
      </sheetData>
      <sheetData sheetId="133">
        <row r="38">
          <cell r="A38" t="str">
            <v xml:space="preserve">ESTIMATE FOR INSTALLATION OF ADDITIONAL 1X40MVA 132/33KV TRANSFORMER AT EXISTING EHV SUBSTATION </v>
          </cell>
        </row>
      </sheetData>
      <sheetData sheetId="134">
        <row r="38">
          <cell r="A38" t="str">
            <v xml:space="preserve">ESTIMATE FOR INSTALLATION OF ADDITIONAL 1X40MVA 132/33KV TRANSFORMER AT EXISTING EHV SUBSTATION </v>
          </cell>
        </row>
      </sheetData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>
        <row r="38">
          <cell r="A38" t="str">
            <v xml:space="preserve">ESTIMATE FOR INSTALLATION OF ADDITIONAL 1X40MVA 132/33KV TRANSFORMER AT EXISTING EHV SUBSTATION </v>
          </cell>
        </row>
      </sheetData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ctual financial data"/>
      <sheetName val="Actual financial data(Lakhs)"/>
      <sheetName val="Cash Flow"/>
      <sheetName val="2nd monthly report"/>
      <sheetName val="Loan Position"/>
      <sheetName val="Summary Actual data"/>
      <sheetName val="Actual Data per Unit sold"/>
      <sheetName val="Consumer no"/>
      <sheetName val="Connected load"/>
      <sheetName val="Actual Data per Unit purchase"/>
      <sheetName val="Categorywise units sold"/>
      <sheetName val="Monthwise Units Sold and purcha"/>
      <sheetName val="Debtors detail"/>
      <sheetName val="Categorywise assessment"/>
      <sheetName val="1% decrease in distribution los"/>
      <sheetName val="Ist monthly Report"/>
      <sheetName val="comparision with UHBV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seb"/>
      <sheetName val="Notes_on_changes"/>
      <sheetName val="Sheet1"/>
      <sheetName val="Financial Estimates"/>
      <sheetName val="per unit"/>
      <sheetName val="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Assumptions"/>
      <sheetName val="Discom Details"/>
      <sheetName val="A 3.7"/>
      <sheetName val="C.S.GENERATION"/>
      <sheetName val="Cash Flow"/>
      <sheetName val="Sch-3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04rel"/>
      <sheetName val="all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RAJ"/>
      <sheetName val="DCL AUG 12"/>
      <sheetName val="General"/>
      <sheetName val="7.11 p1"/>
      <sheetName val="strain"/>
      <sheetName val="data"/>
      <sheetName val="Form-B"/>
      <sheetName val="7_11_p1"/>
      <sheetName val="Discom_Details1"/>
      <sheetName val="A_3_71"/>
      <sheetName val="C_S_GENERATION1"/>
      <sheetName val="7_11_p11"/>
      <sheetName val="Discom_Details2"/>
      <sheetName val="A_3_72"/>
      <sheetName val="C_S_GENERATION2"/>
      <sheetName val="7_11_p12"/>
      <sheetName val="4 Annex 1 Basic rate"/>
      <sheetName val="Index Feb 09"/>
      <sheetName val="Data base Feb 09"/>
      <sheetName val="SCF"/>
      <sheetName val="Report"/>
      <sheetName val="HLY_-99-004"/>
      <sheetName val="Hydro_Data4"/>
      <sheetName val="dpc_cost4"/>
      <sheetName val="Plant_Availability4"/>
      <sheetName val="Cash_Flow1"/>
      <sheetName val="tb2002 linked"/>
      <sheetName val="sum"/>
      <sheetName val="DPT-PW"/>
      <sheetName val="Factor_sheet"/>
      <sheetName val="Energy_bal"/>
      <sheetName val="Dispatch 2.0"/>
      <sheetName val="DETAILED  BOQ"/>
      <sheetName val="sep01"/>
      <sheetName val="TRP"/>
      <sheetName val="Dom"/>
      <sheetName val="Inputs"/>
      <sheetName val="Feb-06"/>
      <sheetName val="17(B) govt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  <sheetName val="HLY_-99-005"/>
      <sheetName val="Hydro_Data5"/>
      <sheetName val="dpc_cost5"/>
      <sheetName val="Plant_Availability5"/>
      <sheetName val="Discom_Details3"/>
      <sheetName val="A_3_73"/>
      <sheetName val="C_S_GENERATION3"/>
      <sheetName val="Cash_Flow2"/>
      <sheetName val="DCL_AUG_121"/>
      <sheetName val="Index_Feb_091"/>
      <sheetName val="Data_base_Feb_091"/>
      <sheetName val="7_11_p13"/>
      <sheetName val="tb2002_linked"/>
      <sheetName val="4_Annex_1_Basic_rate"/>
      <sheetName val="17(B)_govt"/>
      <sheetName val="Dispatch_2_01"/>
      <sheetName val="DETAILED__BOQ1"/>
      <sheetName val="Invested_capital_VDF"/>
      <sheetName val="Licensee_Information"/>
      <sheetName val="Addl_401"/>
      <sheetName val="Conductor_Size"/>
      <sheetName val="Staff_Acco_"/>
      <sheetName val="BLR_1"/>
      <sheetName val="B&amp;CM_LIST"/>
      <sheetName val="out"/>
      <sheetName val="distr RF3"/>
      <sheetName val="HW"/>
      <sheetName val="80S RF3"/>
      <sheetName val="list"/>
      <sheetName val="HLY_-99-006"/>
      <sheetName val="Hydro_Data6"/>
      <sheetName val="dpc_cost6"/>
      <sheetName val="Plant_Availability6"/>
      <sheetName val="Cash_Flow3"/>
      <sheetName val="HLY_-99-007"/>
      <sheetName val="Hydro_Data7"/>
      <sheetName val="dpc_cost7"/>
      <sheetName val="Plant_Availability7"/>
      <sheetName val="Cash_Flow4"/>
      <sheetName val="A_3_74"/>
      <sheetName val="Discom_Details4"/>
      <sheetName val="C_S_GENERATION4"/>
      <sheetName val="DIY Affil"/>
      <sheetName val="GAC Affil"/>
      <sheetName val="Salient1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D1">
            <v>0</v>
          </cell>
        </row>
      </sheetData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/>
      <sheetData sheetId="37"/>
      <sheetData sheetId="38">
        <row r="1">
          <cell r="D1">
            <v>0</v>
          </cell>
        </row>
      </sheetData>
      <sheetData sheetId="39">
        <row r="1">
          <cell r="D1">
            <v>0</v>
          </cell>
        </row>
      </sheetData>
      <sheetData sheetId="40">
        <row r="1">
          <cell r="D1">
            <v>0</v>
          </cell>
        </row>
      </sheetData>
      <sheetData sheetId="41" refreshError="1"/>
      <sheetData sheetId="42" refreshError="1"/>
      <sheetData sheetId="43">
        <row r="1">
          <cell r="D1">
            <v>0</v>
          </cell>
        </row>
      </sheetData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1">
          <cell r="D1">
            <v>0</v>
          </cell>
        </row>
      </sheetData>
      <sheetData sheetId="73">
        <row r="1">
          <cell r="D1">
            <v>0</v>
          </cell>
        </row>
      </sheetData>
      <sheetData sheetId="74">
        <row r="1">
          <cell r="D1">
            <v>0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1">
          <cell r="D1">
            <v>0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D1">
            <v>0</v>
          </cell>
        </row>
      </sheetData>
      <sheetData sheetId="93">
        <row r="1">
          <cell r="D1">
            <v>0</v>
          </cell>
        </row>
      </sheetData>
      <sheetData sheetId="94">
        <row r="1">
          <cell r="D1">
            <v>0</v>
          </cell>
        </row>
      </sheetData>
      <sheetData sheetId="95">
        <row r="1">
          <cell r="D1">
            <v>0</v>
          </cell>
        </row>
      </sheetData>
      <sheetData sheetId="96">
        <row r="1">
          <cell r="D1">
            <v>0</v>
          </cell>
        </row>
      </sheetData>
      <sheetData sheetId="97">
        <row r="1">
          <cell r="D1">
            <v>0</v>
          </cell>
        </row>
      </sheetData>
      <sheetData sheetId="98">
        <row r="1">
          <cell r="D1">
            <v>0</v>
          </cell>
        </row>
      </sheetData>
      <sheetData sheetId="99">
        <row r="1">
          <cell r="D1">
            <v>0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-09 ALL DISCOM"/>
      <sheetName val="YEARWISE ENER (2)"/>
      <sheetName val="YEARWISE ENER"/>
      <sheetName val="MONTHWISE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?????????????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form_____________"/>
      <sheetName val="form_x0000__x0000__x0000__x0000"/>
      <sheetName val="Assumptions"/>
      <sheetName val="Key_Assume_Com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?????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 Data"/>
      <sheetName val="DS1"/>
      <sheetName val="DS2"/>
      <sheetName val="DS3"/>
      <sheetName val="DS4"/>
      <sheetName val="ARR-FRP Diff"/>
      <sheetName val="DS5"/>
      <sheetName val="DS6"/>
      <sheetName val="DS7"/>
      <sheetName val="DS8"/>
      <sheetName val="DF1"/>
      <sheetName val="DF1a"/>
      <sheetName val="DF2"/>
      <sheetName val="DF3"/>
      <sheetName val="DF4"/>
      <sheetName val="DF4a"/>
      <sheetName val="DF5"/>
      <sheetName val="DF6"/>
      <sheetName val="DF6a"/>
      <sheetName val="DF6b"/>
      <sheetName val="DF7"/>
      <sheetName val="DF8"/>
      <sheetName val="DF9"/>
      <sheetName val="DF9a"/>
      <sheetName val="DF10"/>
      <sheetName val="DF11"/>
      <sheetName val="DF12"/>
      <sheetName val="DF13"/>
      <sheetName val="DF14"/>
      <sheetName val="DF15"/>
      <sheetName val="DF16"/>
      <sheetName val="DF17"/>
      <sheetName val="DF18"/>
      <sheetName val="DF19"/>
      <sheetName val="A&amp;G 1"/>
      <sheetName val="EC"/>
      <sheetName val="A&amp;G"/>
      <sheetName val="R&amp;M"/>
      <sheetName val="FYP Loans"/>
      <sheetName val="Inv Plan"/>
      <sheetName val="GFA &amp; Dep"/>
      <sheetName val="L&amp;I 2010-11"/>
      <sheetName val="L&amp;I 2011-12"/>
      <sheetName val="L&amp;I 2012-13"/>
      <sheetName val="Rev Subsidy"/>
      <sheetName val="Exp capitalized"/>
      <sheetName val="Summary"/>
      <sheetName val="Other debits"/>
      <sheetName val="NTI"/>
      <sheetName val="Subsidy"/>
      <sheetName val="Comp. Invstt"/>
      <sheetName val="Av Cash"/>
      <sheetName val="Av Store"/>
      <sheetName val="P&amp;L BS"/>
      <sheetName val="True up"/>
      <sheetName val="Receiva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orary Connection_FY24"/>
      <sheetName val="F1.1"/>
      <sheetName val="F 2.1 FY 23-24"/>
      <sheetName val="F2.1 Final 23"/>
      <sheetName val="F 2.1 Final"/>
      <sheetName val="F 2.1 v2"/>
      <sheetName val="F 2.1 a"/>
      <sheetName val="F2.1 BkESL"/>
      <sheetName val="F2.2 23"/>
      <sheetName val="F2.2 FY 23-24"/>
      <sheetName val="F2.3"/>
      <sheetName val="F2.4 "/>
      <sheetName val="F2.6 "/>
      <sheetName val="F2.5"/>
      <sheetName val="F2.7 FY24"/>
      <sheetName val="F3.1 24"/>
      <sheetName val="F3.1 23 "/>
      <sheetName val="F3.1 23 Old"/>
      <sheetName val="F3.2"/>
      <sheetName val="F3.2(a)"/>
      <sheetName val="F3.2(b"/>
      <sheetName val="F3.2(c)"/>
      <sheetName val="F3.2(d)"/>
      <sheetName val="F3.3"/>
      <sheetName val="F3.4 &amp; 3.5"/>
      <sheetName val="F3.6"/>
      <sheetName val="F3.7)"/>
      <sheetName val="F 3.8"/>
      <sheetName val="F3.9"/>
      <sheetName val="F3.10"/>
      <sheetName val="F 3.11"/>
      <sheetName val="4.1_2023-24"/>
      <sheetName val="4.1("/>
      <sheetName val="F4.2"/>
      <sheetName val="F 4.3"/>
      <sheetName val="F 4.4"/>
      <sheetName val="F5.1"/>
      <sheetName val="F 6.1"/>
      <sheetName val="F 6.2"/>
      <sheetName val="F7.1"/>
      <sheetName val="F 7.1 "/>
      <sheetName val="F7.2"/>
      <sheetName val="Sheet2"/>
    </sheetNames>
    <sheetDataSet>
      <sheetData sheetId="0"/>
      <sheetData sheetId="1"/>
      <sheetData sheetId="2">
        <row r="14">
          <cell r="C14">
            <v>466896</v>
          </cell>
          <cell r="E14">
            <v>110826.87</v>
          </cell>
          <cell r="F14">
            <v>363.74015600000001</v>
          </cell>
        </row>
        <row r="15">
          <cell r="C15">
            <v>1452624</v>
          </cell>
          <cell r="E15">
            <v>1549488.82</v>
          </cell>
          <cell r="F15">
            <v>699.481268</v>
          </cell>
        </row>
        <row r="44">
          <cell r="C44">
            <v>414891</v>
          </cell>
          <cell r="E44">
            <v>7558895.1499999994</v>
          </cell>
          <cell r="F44">
            <v>12504.241505</v>
          </cell>
        </row>
        <row r="45">
          <cell r="C45">
            <v>48762</v>
          </cell>
          <cell r="E45">
            <v>544487.1</v>
          </cell>
          <cell r="F45">
            <v>898.41330100000005</v>
          </cell>
        </row>
        <row r="48">
          <cell r="C48">
            <v>31984</v>
          </cell>
          <cell r="E48">
            <v>595045.06999999995</v>
          </cell>
          <cell r="F48">
            <v>1252.446279</v>
          </cell>
        </row>
        <row r="49">
          <cell r="C49">
            <v>101</v>
          </cell>
          <cell r="E49">
            <v>765.57</v>
          </cell>
          <cell r="F49">
            <v>1.5896049999999999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Actual Data"/>
      <sheetName val="Outstanding position"/>
      <sheetName val="Loan Position"/>
      <sheetName val="Cash Flow"/>
      <sheetName val="Trends"/>
      <sheetName val="Summary Actual Data"/>
      <sheetName val="Actual Data Per unit Sold"/>
      <sheetName val="Actual Data Per unit Purchased"/>
      <sheetName val="monthwise Um AG consumer"/>
      <sheetName val="Diff. between AC and Comm."/>
      <sheetName val="Connected load"/>
      <sheetName val="Trends Of Eng and Cons Mix"/>
      <sheetName val="1% decrease in T&amp;D loss"/>
      <sheetName val="Relation of AG mix to T&amp;D"/>
      <sheetName val="Comparision of Actuals with Bud"/>
      <sheetName val="comparision ARR filed and Appro"/>
    </sheetNames>
    <sheetDataSet>
      <sheetData sheetId="0" refreshError="1"/>
      <sheetData sheetId="1" refreshError="1"/>
      <sheetData sheetId="2" refreshError="1">
        <row r="176">
          <cell r="B176">
            <v>91.98</v>
          </cell>
          <cell r="C176">
            <v>130.93</v>
          </cell>
          <cell r="D176">
            <v>64.14</v>
          </cell>
          <cell r="E176">
            <v>117.25</v>
          </cell>
          <cell r="F176">
            <v>67.12</v>
          </cell>
          <cell r="G176">
            <v>27.599999999999998</v>
          </cell>
        </row>
        <row r="177">
          <cell r="B177">
            <v>80</v>
          </cell>
          <cell r="C177">
            <v>350</v>
          </cell>
          <cell r="D177">
            <v>530</v>
          </cell>
          <cell r="E177">
            <v>320</v>
          </cell>
          <cell r="F177">
            <v>319.98</v>
          </cell>
          <cell r="G177">
            <v>460.42</v>
          </cell>
        </row>
        <row r="184">
          <cell r="B184">
            <v>14.97</v>
          </cell>
          <cell r="C184">
            <v>36.21</v>
          </cell>
          <cell r="D184">
            <v>112.25999999999999</v>
          </cell>
          <cell r="E184">
            <v>58.999999999999986</v>
          </cell>
          <cell r="F184">
            <v>67.16</v>
          </cell>
          <cell r="G184">
            <v>46.74</v>
          </cell>
        </row>
        <row r="185">
          <cell r="B185">
            <v>11.39</v>
          </cell>
          <cell r="C185">
            <v>106.63</v>
          </cell>
          <cell r="D185">
            <v>247.22000000000003</v>
          </cell>
          <cell r="E185">
            <v>354.9</v>
          </cell>
          <cell r="F185">
            <v>355.65</v>
          </cell>
          <cell r="G185">
            <v>319.99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Actual Data"/>
      <sheetName val="Outstanding position"/>
      <sheetName val="Loan Position"/>
      <sheetName val="Cash Flow"/>
      <sheetName val="Trends"/>
      <sheetName val="Summary Actual Data"/>
      <sheetName val="Actual Data Per unit Sold"/>
      <sheetName val="Actual Data Per unit Purchased"/>
      <sheetName val="monthwise Um AG consumer"/>
      <sheetName val="Diff. between AC and Comm."/>
      <sheetName val="Connected load"/>
      <sheetName val="Trends Of Eng and Cons Mix"/>
      <sheetName val="1% decrease in T&amp;D loss"/>
      <sheetName val="Relation of AG mix to T&amp;D"/>
      <sheetName val="Comparision of Actuals with Bud"/>
      <sheetName val="comparision ARR filed and Appro"/>
    </sheetNames>
    <sheetDataSet>
      <sheetData sheetId="0" refreshError="1"/>
      <sheetData sheetId="1" refreshError="1"/>
      <sheetData sheetId="2" refreshError="1">
        <row r="176">
          <cell r="B176">
            <v>91.98</v>
          </cell>
          <cell r="C176">
            <v>130.93</v>
          </cell>
          <cell r="D176">
            <v>64.14</v>
          </cell>
          <cell r="E176">
            <v>117.25</v>
          </cell>
          <cell r="F176">
            <v>67.12</v>
          </cell>
          <cell r="G176">
            <v>27.599999999999998</v>
          </cell>
        </row>
        <row r="177">
          <cell r="B177">
            <v>80</v>
          </cell>
          <cell r="C177">
            <v>350</v>
          </cell>
          <cell r="D177">
            <v>530</v>
          </cell>
          <cell r="E177">
            <v>320</v>
          </cell>
          <cell r="F177">
            <v>319.98</v>
          </cell>
          <cell r="G177">
            <v>460.42</v>
          </cell>
        </row>
        <row r="184">
          <cell r="B184">
            <v>14.97</v>
          </cell>
          <cell r="C184">
            <v>36.21</v>
          </cell>
          <cell r="D184">
            <v>112.25999999999999</v>
          </cell>
          <cell r="E184">
            <v>58.999999999999986</v>
          </cell>
          <cell r="F184">
            <v>67.16</v>
          </cell>
          <cell r="G184">
            <v>46.74</v>
          </cell>
        </row>
        <row r="185">
          <cell r="B185">
            <v>11.39</v>
          </cell>
          <cell r="C185">
            <v>106.63</v>
          </cell>
          <cell r="D185">
            <v>247.22000000000003</v>
          </cell>
          <cell r="E185">
            <v>354.9</v>
          </cell>
          <cell r="F185">
            <v>355.65</v>
          </cell>
          <cell r="G185">
            <v>319.99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 3_7"/>
      <sheetName val="Loan Position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 3_7"/>
      <sheetName val="Loan 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2.5"/>
    </sheetNames>
    <sheetDataSet>
      <sheetData sheetId="0">
        <row r="13">
          <cell r="K13">
            <v>3903.6993119999997</v>
          </cell>
        </row>
        <row r="14">
          <cell r="K14">
            <v>181996.86127069997</v>
          </cell>
        </row>
        <row r="17">
          <cell r="K17">
            <v>882729.26960970019</v>
          </cell>
        </row>
        <row r="20">
          <cell r="K20">
            <v>82265.896905500005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dex"/>
      <sheetName val="F1.1"/>
      <sheetName val="F2.1"/>
      <sheetName val="Energy Sold "/>
      <sheetName val="F2.1-back"/>
      <sheetName val="F2.1 (2)"/>
      <sheetName val="2.1-Working"/>
      <sheetName val="2.1 a-back"/>
      <sheetName val="F2.1(a)-back "/>
      <sheetName val="F2.1a "/>
      <sheetName val="F2.2 "/>
      <sheetName val="2.2-Conventional "/>
      <sheetName val="2.2-RE"/>
      <sheetName val="F2.3"/>
      <sheetName val="F2.4 "/>
      <sheetName val="F2.5"/>
      <sheetName val="Subsidy-I"/>
      <sheetName val="F2.6 "/>
      <sheetName val="F2.7"/>
      <sheetName val="F3.1 "/>
      <sheetName val="F3.1-back"/>
      <sheetName val="RVUN Stationwise (excl pp)"/>
      <sheetName val="F3.2"/>
      <sheetName val="F3.2(a)"/>
      <sheetName val="F3.2(b)"/>
      <sheetName val="F3.2(c)"/>
      <sheetName val="F3.2(d)"/>
      <sheetName val="F3.3"/>
      <sheetName val="F3.4 &amp; 3.5"/>
      <sheetName val="F3.6"/>
      <sheetName val="FAR"/>
      <sheetName val="F3.7"/>
      <sheetName val="F3.8"/>
      <sheetName val="F3.9"/>
      <sheetName val="F3.10"/>
      <sheetName val="F3.11"/>
      <sheetName val="F4.1 "/>
      <sheetName val="F4.2"/>
      <sheetName val="F4.3"/>
      <sheetName val="F4.4"/>
      <sheetName val="F5.1"/>
      <sheetName val="F6.1"/>
      <sheetName val="F 6.2"/>
      <sheetName val="F7.1"/>
      <sheetName val="F7.2"/>
      <sheetName val="Temporary Connection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8">
          <cell r="K28">
            <v>6258.5006999999996</v>
          </cell>
          <cell r="M28">
            <v>6365.0150000000003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Index"/>
      <sheetName val="F1.1"/>
      <sheetName val="F2.1"/>
      <sheetName val="F2.1 (2)"/>
      <sheetName val="F2.1 KEDL"/>
      <sheetName val="F2.1 BESL"/>
      <sheetName val="F2.2"/>
      <sheetName val="F2.3"/>
      <sheetName val="F2.4 "/>
      <sheetName val="F2.5"/>
      <sheetName val="F2.6 "/>
      <sheetName val="F2.7"/>
      <sheetName val="F3.1"/>
      <sheetName val="F3.2"/>
      <sheetName val="F3.2(a)"/>
      <sheetName val="F3.2(b)"/>
      <sheetName val="F3.2(c)"/>
      <sheetName val="F3.2(d)"/>
      <sheetName val="F3.3"/>
      <sheetName val="F3.4 &amp; 3.5"/>
      <sheetName val="F3.6"/>
      <sheetName val="F3.7"/>
      <sheetName val="F3.8"/>
      <sheetName val="F3.9 "/>
      <sheetName val="F 3.10"/>
      <sheetName val="F 3.11"/>
      <sheetName val="F4.1"/>
      <sheetName val="F 4.2"/>
      <sheetName val="F 4.2 (a)"/>
      <sheetName val="F 4.3"/>
      <sheetName val="F 4.4"/>
      <sheetName val="F5.1"/>
      <sheetName val="F 6.1"/>
      <sheetName val="F 6.2"/>
      <sheetName val="F7.1"/>
      <sheetName val="F7.2"/>
      <sheetName val="Energy Requirement"/>
      <sheetName val="O&amp;M Expenses-MY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K23">
            <v>4897.0899999999992</v>
          </cell>
          <cell r="M23">
            <v>4009.8700000000003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201-04REL-Final"/>
      <sheetName val="A 3.7"/>
      <sheetName val="CE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  <sheetName val="Masters"/>
      <sheetName val="????(?????)"/>
      <sheetName val="po-log - curr. rate"/>
      <sheetName val="teo model"/>
      <sheetName val="A_3_71"/>
      <sheetName val="Metro_consind_updation_sheet"/>
      <sheetName val="BD-Cons-FY_2017-18"/>
      <sheetName val="Cons-_FY_2018-19"/>
      <sheetName val="Cons-Existing-re_comp"/>
      <sheetName val="Re-computation_of_sales-19-_(2)"/>
      <sheetName val="LMV-10_working"/>
      <sheetName val="FY_2017-18_Revenue"/>
      <sheetName val="Discom_wise_Reveneue_FY_2017-18"/>
      <sheetName val="Re-computation_of_sales-19-20"/>
      <sheetName val="po-log_-_curr__rate"/>
      <sheetName val="teo_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-GEN"/>
      <sheetName val="Scenario"/>
      <sheetName val="GENCO"/>
      <sheetName val="TRANSCO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AA_PW"/>
    </sheetNames>
    <sheetDataSet>
      <sheetData sheetId="0" refreshError="1"/>
      <sheetData sheetId="1" refreshError="1">
        <row r="9">
          <cell r="B9">
            <v>1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80313-4EBF-3D4C-99B1-0D55ED2B824A}">
  <sheetPr>
    <tabColor theme="9"/>
  </sheetPr>
  <dimension ref="A1:P29"/>
  <sheetViews>
    <sheetView showGridLines="0" tabSelected="1" zoomScale="45" zoomScaleNormal="55" zoomScaleSheetLayoutView="70" zoomScalePageLayoutView="70" workbookViewId="0">
      <selection activeCell="N9" sqref="N9"/>
    </sheetView>
  </sheetViews>
  <sheetFormatPr baseColWidth="10" defaultColWidth="8.83203125" defaultRowHeight="16" x14ac:dyDescent="0.2"/>
  <cols>
    <col min="1" max="1" width="8.83203125" style="2"/>
    <col min="2" max="2" width="71.83203125" style="2" customWidth="1"/>
    <col min="3" max="3" width="26.5" style="2" customWidth="1"/>
    <col min="4" max="4" width="30.5" style="2" customWidth="1"/>
    <col min="5" max="5" width="17" style="2" customWidth="1"/>
    <col min="6" max="7" width="20.1640625" style="2" customWidth="1"/>
    <col min="8" max="9" width="20.6640625" style="2" customWidth="1"/>
    <col min="10" max="10" width="18.5" style="2" customWidth="1"/>
    <col min="11" max="11" width="21.1640625" style="2" customWidth="1"/>
    <col min="12" max="12" width="20.33203125" style="2" customWidth="1"/>
    <col min="13" max="13" width="15.5" style="2" customWidth="1"/>
    <col min="14" max="14" width="39" style="2" customWidth="1"/>
    <col min="15" max="15" width="15" style="2" bestFit="1" customWidth="1"/>
    <col min="16" max="16" width="5.33203125" style="2" customWidth="1"/>
    <col min="17" max="254" width="8.83203125" style="2"/>
    <col min="255" max="255" width="43.83203125" style="2" customWidth="1"/>
    <col min="256" max="256" width="23" style="2" customWidth="1"/>
    <col min="257" max="257" width="24.1640625" style="2" customWidth="1"/>
    <col min="258" max="258" width="18.33203125" style="2" customWidth="1"/>
    <col min="259" max="259" width="20.5" style="2" customWidth="1"/>
    <col min="260" max="260" width="22.5" style="2" customWidth="1"/>
    <col min="261" max="261" width="15.5" style="2" customWidth="1"/>
    <col min="262" max="262" width="21.5" style="2" customWidth="1"/>
    <col min="263" max="263" width="16" style="2" customWidth="1"/>
    <col min="264" max="264" width="22.83203125" style="2" customWidth="1"/>
    <col min="265" max="265" width="24.6640625" style="2" customWidth="1"/>
    <col min="266" max="266" width="17" style="2" customWidth="1"/>
    <col min="267" max="267" width="21.1640625" style="2" customWidth="1"/>
    <col min="268" max="268" width="20.33203125" style="2" customWidth="1"/>
    <col min="269" max="269" width="14.5" style="2" customWidth="1"/>
    <col min="270" max="270" width="18.5" style="2" customWidth="1"/>
    <col min="271" max="271" width="13.5" style="2" customWidth="1"/>
    <col min="272" max="510" width="8.83203125" style="2"/>
    <col min="511" max="511" width="43.83203125" style="2" customWidth="1"/>
    <col min="512" max="512" width="23" style="2" customWidth="1"/>
    <col min="513" max="513" width="24.1640625" style="2" customWidth="1"/>
    <col min="514" max="514" width="18.33203125" style="2" customWidth="1"/>
    <col min="515" max="515" width="20.5" style="2" customWidth="1"/>
    <col min="516" max="516" width="22.5" style="2" customWidth="1"/>
    <col min="517" max="517" width="15.5" style="2" customWidth="1"/>
    <col min="518" max="518" width="21.5" style="2" customWidth="1"/>
    <col min="519" max="519" width="16" style="2" customWidth="1"/>
    <col min="520" max="520" width="22.83203125" style="2" customWidth="1"/>
    <col min="521" max="521" width="24.6640625" style="2" customWidth="1"/>
    <col min="522" max="522" width="17" style="2" customWidth="1"/>
    <col min="523" max="523" width="21.1640625" style="2" customWidth="1"/>
    <col min="524" max="524" width="20.33203125" style="2" customWidth="1"/>
    <col min="525" max="525" width="14.5" style="2" customWidth="1"/>
    <col min="526" max="526" width="18.5" style="2" customWidth="1"/>
    <col min="527" max="527" width="13.5" style="2" customWidth="1"/>
    <col min="528" max="766" width="8.83203125" style="2"/>
    <col min="767" max="767" width="43.83203125" style="2" customWidth="1"/>
    <col min="768" max="768" width="23" style="2" customWidth="1"/>
    <col min="769" max="769" width="24.1640625" style="2" customWidth="1"/>
    <col min="770" max="770" width="18.33203125" style="2" customWidth="1"/>
    <col min="771" max="771" width="20.5" style="2" customWidth="1"/>
    <col min="772" max="772" width="22.5" style="2" customWidth="1"/>
    <col min="773" max="773" width="15.5" style="2" customWidth="1"/>
    <col min="774" max="774" width="21.5" style="2" customWidth="1"/>
    <col min="775" max="775" width="16" style="2" customWidth="1"/>
    <col min="776" max="776" width="22.83203125" style="2" customWidth="1"/>
    <col min="777" max="777" width="24.6640625" style="2" customWidth="1"/>
    <col min="778" max="778" width="17" style="2" customWidth="1"/>
    <col min="779" max="779" width="21.1640625" style="2" customWidth="1"/>
    <col min="780" max="780" width="20.33203125" style="2" customWidth="1"/>
    <col min="781" max="781" width="14.5" style="2" customWidth="1"/>
    <col min="782" max="782" width="18.5" style="2" customWidth="1"/>
    <col min="783" max="783" width="13.5" style="2" customWidth="1"/>
    <col min="784" max="1022" width="8.83203125" style="2"/>
    <col min="1023" max="1023" width="43.83203125" style="2" customWidth="1"/>
    <col min="1024" max="1024" width="23" style="2" customWidth="1"/>
    <col min="1025" max="1025" width="24.1640625" style="2" customWidth="1"/>
    <col min="1026" max="1026" width="18.33203125" style="2" customWidth="1"/>
    <col min="1027" max="1027" width="20.5" style="2" customWidth="1"/>
    <col min="1028" max="1028" width="22.5" style="2" customWidth="1"/>
    <col min="1029" max="1029" width="15.5" style="2" customWidth="1"/>
    <col min="1030" max="1030" width="21.5" style="2" customWidth="1"/>
    <col min="1031" max="1031" width="16" style="2" customWidth="1"/>
    <col min="1032" max="1032" width="22.83203125" style="2" customWidth="1"/>
    <col min="1033" max="1033" width="24.6640625" style="2" customWidth="1"/>
    <col min="1034" max="1034" width="17" style="2" customWidth="1"/>
    <col min="1035" max="1035" width="21.1640625" style="2" customWidth="1"/>
    <col min="1036" max="1036" width="20.33203125" style="2" customWidth="1"/>
    <col min="1037" max="1037" width="14.5" style="2" customWidth="1"/>
    <col min="1038" max="1038" width="18.5" style="2" customWidth="1"/>
    <col min="1039" max="1039" width="13.5" style="2" customWidth="1"/>
    <col min="1040" max="1278" width="8.83203125" style="2"/>
    <col min="1279" max="1279" width="43.83203125" style="2" customWidth="1"/>
    <col min="1280" max="1280" width="23" style="2" customWidth="1"/>
    <col min="1281" max="1281" width="24.1640625" style="2" customWidth="1"/>
    <col min="1282" max="1282" width="18.33203125" style="2" customWidth="1"/>
    <col min="1283" max="1283" width="20.5" style="2" customWidth="1"/>
    <col min="1284" max="1284" width="22.5" style="2" customWidth="1"/>
    <col min="1285" max="1285" width="15.5" style="2" customWidth="1"/>
    <col min="1286" max="1286" width="21.5" style="2" customWidth="1"/>
    <col min="1287" max="1287" width="16" style="2" customWidth="1"/>
    <col min="1288" max="1288" width="22.83203125" style="2" customWidth="1"/>
    <col min="1289" max="1289" width="24.6640625" style="2" customWidth="1"/>
    <col min="1290" max="1290" width="17" style="2" customWidth="1"/>
    <col min="1291" max="1291" width="21.1640625" style="2" customWidth="1"/>
    <col min="1292" max="1292" width="20.33203125" style="2" customWidth="1"/>
    <col min="1293" max="1293" width="14.5" style="2" customWidth="1"/>
    <col min="1294" max="1294" width="18.5" style="2" customWidth="1"/>
    <col min="1295" max="1295" width="13.5" style="2" customWidth="1"/>
    <col min="1296" max="1534" width="8.83203125" style="2"/>
    <col min="1535" max="1535" width="43.83203125" style="2" customWidth="1"/>
    <col min="1536" max="1536" width="23" style="2" customWidth="1"/>
    <col min="1537" max="1537" width="24.1640625" style="2" customWidth="1"/>
    <col min="1538" max="1538" width="18.33203125" style="2" customWidth="1"/>
    <col min="1539" max="1539" width="20.5" style="2" customWidth="1"/>
    <col min="1540" max="1540" width="22.5" style="2" customWidth="1"/>
    <col min="1541" max="1541" width="15.5" style="2" customWidth="1"/>
    <col min="1542" max="1542" width="21.5" style="2" customWidth="1"/>
    <col min="1543" max="1543" width="16" style="2" customWidth="1"/>
    <col min="1544" max="1544" width="22.83203125" style="2" customWidth="1"/>
    <col min="1545" max="1545" width="24.6640625" style="2" customWidth="1"/>
    <col min="1546" max="1546" width="17" style="2" customWidth="1"/>
    <col min="1547" max="1547" width="21.1640625" style="2" customWidth="1"/>
    <col min="1548" max="1548" width="20.33203125" style="2" customWidth="1"/>
    <col min="1549" max="1549" width="14.5" style="2" customWidth="1"/>
    <col min="1550" max="1550" width="18.5" style="2" customWidth="1"/>
    <col min="1551" max="1551" width="13.5" style="2" customWidth="1"/>
    <col min="1552" max="1790" width="8.83203125" style="2"/>
    <col min="1791" max="1791" width="43.83203125" style="2" customWidth="1"/>
    <col min="1792" max="1792" width="23" style="2" customWidth="1"/>
    <col min="1793" max="1793" width="24.1640625" style="2" customWidth="1"/>
    <col min="1794" max="1794" width="18.33203125" style="2" customWidth="1"/>
    <col min="1795" max="1795" width="20.5" style="2" customWidth="1"/>
    <col min="1796" max="1796" width="22.5" style="2" customWidth="1"/>
    <col min="1797" max="1797" width="15.5" style="2" customWidth="1"/>
    <col min="1798" max="1798" width="21.5" style="2" customWidth="1"/>
    <col min="1799" max="1799" width="16" style="2" customWidth="1"/>
    <col min="1800" max="1800" width="22.83203125" style="2" customWidth="1"/>
    <col min="1801" max="1801" width="24.6640625" style="2" customWidth="1"/>
    <col min="1802" max="1802" width="17" style="2" customWidth="1"/>
    <col min="1803" max="1803" width="21.1640625" style="2" customWidth="1"/>
    <col min="1804" max="1804" width="20.33203125" style="2" customWidth="1"/>
    <col min="1805" max="1805" width="14.5" style="2" customWidth="1"/>
    <col min="1806" max="1806" width="18.5" style="2" customWidth="1"/>
    <col min="1807" max="1807" width="13.5" style="2" customWidth="1"/>
    <col min="1808" max="2046" width="8.83203125" style="2"/>
    <col min="2047" max="2047" width="43.83203125" style="2" customWidth="1"/>
    <col min="2048" max="2048" width="23" style="2" customWidth="1"/>
    <col min="2049" max="2049" width="24.1640625" style="2" customWidth="1"/>
    <col min="2050" max="2050" width="18.33203125" style="2" customWidth="1"/>
    <col min="2051" max="2051" width="20.5" style="2" customWidth="1"/>
    <col min="2052" max="2052" width="22.5" style="2" customWidth="1"/>
    <col min="2053" max="2053" width="15.5" style="2" customWidth="1"/>
    <col min="2054" max="2054" width="21.5" style="2" customWidth="1"/>
    <col min="2055" max="2055" width="16" style="2" customWidth="1"/>
    <col min="2056" max="2056" width="22.83203125" style="2" customWidth="1"/>
    <col min="2057" max="2057" width="24.6640625" style="2" customWidth="1"/>
    <col min="2058" max="2058" width="17" style="2" customWidth="1"/>
    <col min="2059" max="2059" width="21.1640625" style="2" customWidth="1"/>
    <col min="2060" max="2060" width="20.33203125" style="2" customWidth="1"/>
    <col min="2061" max="2061" width="14.5" style="2" customWidth="1"/>
    <col min="2062" max="2062" width="18.5" style="2" customWidth="1"/>
    <col min="2063" max="2063" width="13.5" style="2" customWidth="1"/>
    <col min="2064" max="2302" width="8.83203125" style="2"/>
    <col min="2303" max="2303" width="43.83203125" style="2" customWidth="1"/>
    <col min="2304" max="2304" width="23" style="2" customWidth="1"/>
    <col min="2305" max="2305" width="24.1640625" style="2" customWidth="1"/>
    <col min="2306" max="2306" width="18.33203125" style="2" customWidth="1"/>
    <col min="2307" max="2307" width="20.5" style="2" customWidth="1"/>
    <col min="2308" max="2308" width="22.5" style="2" customWidth="1"/>
    <col min="2309" max="2309" width="15.5" style="2" customWidth="1"/>
    <col min="2310" max="2310" width="21.5" style="2" customWidth="1"/>
    <col min="2311" max="2311" width="16" style="2" customWidth="1"/>
    <col min="2312" max="2312" width="22.83203125" style="2" customWidth="1"/>
    <col min="2313" max="2313" width="24.6640625" style="2" customWidth="1"/>
    <col min="2314" max="2314" width="17" style="2" customWidth="1"/>
    <col min="2315" max="2315" width="21.1640625" style="2" customWidth="1"/>
    <col min="2316" max="2316" width="20.33203125" style="2" customWidth="1"/>
    <col min="2317" max="2317" width="14.5" style="2" customWidth="1"/>
    <col min="2318" max="2318" width="18.5" style="2" customWidth="1"/>
    <col min="2319" max="2319" width="13.5" style="2" customWidth="1"/>
    <col min="2320" max="2558" width="8.83203125" style="2"/>
    <col min="2559" max="2559" width="43.83203125" style="2" customWidth="1"/>
    <col min="2560" max="2560" width="23" style="2" customWidth="1"/>
    <col min="2561" max="2561" width="24.1640625" style="2" customWidth="1"/>
    <col min="2562" max="2562" width="18.33203125" style="2" customWidth="1"/>
    <col min="2563" max="2563" width="20.5" style="2" customWidth="1"/>
    <col min="2564" max="2564" width="22.5" style="2" customWidth="1"/>
    <col min="2565" max="2565" width="15.5" style="2" customWidth="1"/>
    <col min="2566" max="2566" width="21.5" style="2" customWidth="1"/>
    <col min="2567" max="2567" width="16" style="2" customWidth="1"/>
    <col min="2568" max="2568" width="22.83203125" style="2" customWidth="1"/>
    <col min="2569" max="2569" width="24.6640625" style="2" customWidth="1"/>
    <col min="2570" max="2570" width="17" style="2" customWidth="1"/>
    <col min="2571" max="2571" width="21.1640625" style="2" customWidth="1"/>
    <col min="2572" max="2572" width="20.33203125" style="2" customWidth="1"/>
    <col min="2573" max="2573" width="14.5" style="2" customWidth="1"/>
    <col min="2574" max="2574" width="18.5" style="2" customWidth="1"/>
    <col min="2575" max="2575" width="13.5" style="2" customWidth="1"/>
    <col min="2576" max="2814" width="8.83203125" style="2"/>
    <col min="2815" max="2815" width="43.83203125" style="2" customWidth="1"/>
    <col min="2816" max="2816" width="23" style="2" customWidth="1"/>
    <col min="2817" max="2817" width="24.1640625" style="2" customWidth="1"/>
    <col min="2818" max="2818" width="18.33203125" style="2" customWidth="1"/>
    <col min="2819" max="2819" width="20.5" style="2" customWidth="1"/>
    <col min="2820" max="2820" width="22.5" style="2" customWidth="1"/>
    <col min="2821" max="2821" width="15.5" style="2" customWidth="1"/>
    <col min="2822" max="2822" width="21.5" style="2" customWidth="1"/>
    <col min="2823" max="2823" width="16" style="2" customWidth="1"/>
    <col min="2824" max="2824" width="22.83203125" style="2" customWidth="1"/>
    <col min="2825" max="2825" width="24.6640625" style="2" customWidth="1"/>
    <col min="2826" max="2826" width="17" style="2" customWidth="1"/>
    <col min="2827" max="2827" width="21.1640625" style="2" customWidth="1"/>
    <col min="2828" max="2828" width="20.33203125" style="2" customWidth="1"/>
    <col min="2829" max="2829" width="14.5" style="2" customWidth="1"/>
    <col min="2830" max="2830" width="18.5" style="2" customWidth="1"/>
    <col min="2831" max="2831" width="13.5" style="2" customWidth="1"/>
    <col min="2832" max="3070" width="8.83203125" style="2"/>
    <col min="3071" max="3071" width="43.83203125" style="2" customWidth="1"/>
    <col min="3072" max="3072" width="23" style="2" customWidth="1"/>
    <col min="3073" max="3073" width="24.1640625" style="2" customWidth="1"/>
    <col min="3074" max="3074" width="18.33203125" style="2" customWidth="1"/>
    <col min="3075" max="3075" width="20.5" style="2" customWidth="1"/>
    <col min="3076" max="3076" width="22.5" style="2" customWidth="1"/>
    <col min="3077" max="3077" width="15.5" style="2" customWidth="1"/>
    <col min="3078" max="3078" width="21.5" style="2" customWidth="1"/>
    <col min="3079" max="3079" width="16" style="2" customWidth="1"/>
    <col min="3080" max="3080" width="22.83203125" style="2" customWidth="1"/>
    <col min="3081" max="3081" width="24.6640625" style="2" customWidth="1"/>
    <col min="3082" max="3082" width="17" style="2" customWidth="1"/>
    <col min="3083" max="3083" width="21.1640625" style="2" customWidth="1"/>
    <col min="3084" max="3084" width="20.33203125" style="2" customWidth="1"/>
    <col min="3085" max="3085" width="14.5" style="2" customWidth="1"/>
    <col min="3086" max="3086" width="18.5" style="2" customWidth="1"/>
    <col min="3087" max="3087" width="13.5" style="2" customWidth="1"/>
    <col min="3088" max="3326" width="8.83203125" style="2"/>
    <col min="3327" max="3327" width="43.83203125" style="2" customWidth="1"/>
    <col min="3328" max="3328" width="23" style="2" customWidth="1"/>
    <col min="3329" max="3329" width="24.1640625" style="2" customWidth="1"/>
    <col min="3330" max="3330" width="18.33203125" style="2" customWidth="1"/>
    <col min="3331" max="3331" width="20.5" style="2" customWidth="1"/>
    <col min="3332" max="3332" width="22.5" style="2" customWidth="1"/>
    <col min="3333" max="3333" width="15.5" style="2" customWidth="1"/>
    <col min="3334" max="3334" width="21.5" style="2" customWidth="1"/>
    <col min="3335" max="3335" width="16" style="2" customWidth="1"/>
    <col min="3336" max="3336" width="22.83203125" style="2" customWidth="1"/>
    <col min="3337" max="3337" width="24.6640625" style="2" customWidth="1"/>
    <col min="3338" max="3338" width="17" style="2" customWidth="1"/>
    <col min="3339" max="3339" width="21.1640625" style="2" customWidth="1"/>
    <col min="3340" max="3340" width="20.33203125" style="2" customWidth="1"/>
    <col min="3341" max="3341" width="14.5" style="2" customWidth="1"/>
    <col min="3342" max="3342" width="18.5" style="2" customWidth="1"/>
    <col min="3343" max="3343" width="13.5" style="2" customWidth="1"/>
    <col min="3344" max="3582" width="8.83203125" style="2"/>
    <col min="3583" max="3583" width="43.83203125" style="2" customWidth="1"/>
    <col min="3584" max="3584" width="23" style="2" customWidth="1"/>
    <col min="3585" max="3585" width="24.1640625" style="2" customWidth="1"/>
    <col min="3586" max="3586" width="18.33203125" style="2" customWidth="1"/>
    <col min="3587" max="3587" width="20.5" style="2" customWidth="1"/>
    <col min="3588" max="3588" width="22.5" style="2" customWidth="1"/>
    <col min="3589" max="3589" width="15.5" style="2" customWidth="1"/>
    <col min="3590" max="3590" width="21.5" style="2" customWidth="1"/>
    <col min="3591" max="3591" width="16" style="2" customWidth="1"/>
    <col min="3592" max="3592" width="22.83203125" style="2" customWidth="1"/>
    <col min="3593" max="3593" width="24.6640625" style="2" customWidth="1"/>
    <col min="3594" max="3594" width="17" style="2" customWidth="1"/>
    <col min="3595" max="3595" width="21.1640625" style="2" customWidth="1"/>
    <col min="3596" max="3596" width="20.33203125" style="2" customWidth="1"/>
    <col min="3597" max="3597" width="14.5" style="2" customWidth="1"/>
    <col min="3598" max="3598" width="18.5" style="2" customWidth="1"/>
    <col min="3599" max="3599" width="13.5" style="2" customWidth="1"/>
    <col min="3600" max="3838" width="8.83203125" style="2"/>
    <col min="3839" max="3839" width="43.83203125" style="2" customWidth="1"/>
    <col min="3840" max="3840" width="23" style="2" customWidth="1"/>
    <col min="3841" max="3841" width="24.1640625" style="2" customWidth="1"/>
    <col min="3842" max="3842" width="18.33203125" style="2" customWidth="1"/>
    <col min="3843" max="3843" width="20.5" style="2" customWidth="1"/>
    <col min="3844" max="3844" width="22.5" style="2" customWidth="1"/>
    <col min="3845" max="3845" width="15.5" style="2" customWidth="1"/>
    <col min="3846" max="3846" width="21.5" style="2" customWidth="1"/>
    <col min="3847" max="3847" width="16" style="2" customWidth="1"/>
    <col min="3848" max="3848" width="22.83203125" style="2" customWidth="1"/>
    <col min="3849" max="3849" width="24.6640625" style="2" customWidth="1"/>
    <col min="3850" max="3850" width="17" style="2" customWidth="1"/>
    <col min="3851" max="3851" width="21.1640625" style="2" customWidth="1"/>
    <col min="3852" max="3852" width="20.33203125" style="2" customWidth="1"/>
    <col min="3853" max="3853" width="14.5" style="2" customWidth="1"/>
    <col min="3854" max="3854" width="18.5" style="2" customWidth="1"/>
    <col min="3855" max="3855" width="13.5" style="2" customWidth="1"/>
    <col min="3856" max="4094" width="8.83203125" style="2"/>
    <col min="4095" max="4095" width="43.83203125" style="2" customWidth="1"/>
    <col min="4096" max="4096" width="23" style="2" customWidth="1"/>
    <col min="4097" max="4097" width="24.1640625" style="2" customWidth="1"/>
    <col min="4098" max="4098" width="18.33203125" style="2" customWidth="1"/>
    <col min="4099" max="4099" width="20.5" style="2" customWidth="1"/>
    <col min="4100" max="4100" width="22.5" style="2" customWidth="1"/>
    <col min="4101" max="4101" width="15.5" style="2" customWidth="1"/>
    <col min="4102" max="4102" width="21.5" style="2" customWidth="1"/>
    <col min="4103" max="4103" width="16" style="2" customWidth="1"/>
    <col min="4104" max="4104" width="22.83203125" style="2" customWidth="1"/>
    <col min="4105" max="4105" width="24.6640625" style="2" customWidth="1"/>
    <col min="4106" max="4106" width="17" style="2" customWidth="1"/>
    <col min="4107" max="4107" width="21.1640625" style="2" customWidth="1"/>
    <col min="4108" max="4108" width="20.33203125" style="2" customWidth="1"/>
    <col min="4109" max="4109" width="14.5" style="2" customWidth="1"/>
    <col min="4110" max="4110" width="18.5" style="2" customWidth="1"/>
    <col min="4111" max="4111" width="13.5" style="2" customWidth="1"/>
    <col min="4112" max="4350" width="8.83203125" style="2"/>
    <col min="4351" max="4351" width="43.83203125" style="2" customWidth="1"/>
    <col min="4352" max="4352" width="23" style="2" customWidth="1"/>
    <col min="4353" max="4353" width="24.1640625" style="2" customWidth="1"/>
    <col min="4354" max="4354" width="18.33203125" style="2" customWidth="1"/>
    <col min="4355" max="4355" width="20.5" style="2" customWidth="1"/>
    <col min="4356" max="4356" width="22.5" style="2" customWidth="1"/>
    <col min="4357" max="4357" width="15.5" style="2" customWidth="1"/>
    <col min="4358" max="4358" width="21.5" style="2" customWidth="1"/>
    <col min="4359" max="4359" width="16" style="2" customWidth="1"/>
    <col min="4360" max="4360" width="22.83203125" style="2" customWidth="1"/>
    <col min="4361" max="4361" width="24.6640625" style="2" customWidth="1"/>
    <col min="4362" max="4362" width="17" style="2" customWidth="1"/>
    <col min="4363" max="4363" width="21.1640625" style="2" customWidth="1"/>
    <col min="4364" max="4364" width="20.33203125" style="2" customWidth="1"/>
    <col min="4365" max="4365" width="14.5" style="2" customWidth="1"/>
    <col min="4366" max="4366" width="18.5" style="2" customWidth="1"/>
    <col min="4367" max="4367" width="13.5" style="2" customWidth="1"/>
    <col min="4368" max="4606" width="8.83203125" style="2"/>
    <col min="4607" max="4607" width="43.83203125" style="2" customWidth="1"/>
    <col min="4608" max="4608" width="23" style="2" customWidth="1"/>
    <col min="4609" max="4609" width="24.1640625" style="2" customWidth="1"/>
    <col min="4610" max="4610" width="18.33203125" style="2" customWidth="1"/>
    <col min="4611" max="4611" width="20.5" style="2" customWidth="1"/>
    <col min="4612" max="4612" width="22.5" style="2" customWidth="1"/>
    <col min="4613" max="4613" width="15.5" style="2" customWidth="1"/>
    <col min="4614" max="4614" width="21.5" style="2" customWidth="1"/>
    <col min="4615" max="4615" width="16" style="2" customWidth="1"/>
    <col min="4616" max="4616" width="22.83203125" style="2" customWidth="1"/>
    <col min="4617" max="4617" width="24.6640625" style="2" customWidth="1"/>
    <col min="4618" max="4618" width="17" style="2" customWidth="1"/>
    <col min="4619" max="4619" width="21.1640625" style="2" customWidth="1"/>
    <col min="4620" max="4620" width="20.33203125" style="2" customWidth="1"/>
    <col min="4621" max="4621" width="14.5" style="2" customWidth="1"/>
    <col min="4622" max="4622" width="18.5" style="2" customWidth="1"/>
    <col min="4623" max="4623" width="13.5" style="2" customWidth="1"/>
    <col min="4624" max="4862" width="8.83203125" style="2"/>
    <col min="4863" max="4863" width="43.83203125" style="2" customWidth="1"/>
    <col min="4864" max="4864" width="23" style="2" customWidth="1"/>
    <col min="4865" max="4865" width="24.1640625" style="2" customWidth="1"/>
    <col min="4866" max="4866" width="18.33203125" style="2" customWidth="1"/>
    <col min="4867" max="4867" width="20.5" style="2" customWidth="1"/>
    <col min="4868" max="4868" width="22.5" style="2" customWidth="1"/>
    <col min="4869" max="4869" width="15.5" style="2" customWidth="1"/>
    <col min="4870" max="4870" width="21.5" style="2" customWidth="1"/>
    <col min="4871" max="4871" width="16" style="2" customWidth="1"/>
    <col min="4872" max="4872" width="22.83203125" style="2" customWidth="1"/>
    <col min="4873" max="4873" width="24.6640625" style="2" customWidth="1"/>
    <col min="4874" max="4874" width="17" style="2" customWidth="1"/>
    <col min="4875" max="4875" width="21.1640625" style="2" customWidth="1"/>
    <col min="4876" max="4876" width="20.33203125" style="2" customWidth="1"/>
    <col min="4877" max="4877" width="14.5" style="2" customWidth="1"/>
    <col min="4878" max="4878" width="18.5" style="2" customWidth="1"/>
    <col min="4879" max="4879" width="13.5" style="2" customWidth="1"/>
    <col min="4880" max="5118" width="8.83203125" style="2"/>
    <col min="5119" max="5119" width="43.83203125" style="2" customWidth="1"/>
    <col min="5120" max="5120" width="23" style="2" customWidth="1"/>
    <col min="5121" max="5121" width="24.1640625" style="2" customWidth="1"/>
    <col min="5122" max="5122" width="18.33203125" style="2" customWidth="1"/>
    <col min="5123" max="5123" width="20.5" style="2" customWidth="1"/>
    <col min="5124" max="5124" width="22.5" style="2" customWidth="1"/>
    <col min="5125" max="5125" width="15.5" style="2" customWidth="1"/>
    <col min="5126" max="5126" width="21.5" style="2" customWidth="1"/>
    <col min="5127" max="5127" width="16" style="2" customWidth="1"/>
    <col min="5128" max="5128" width="22.83203125" style="2" customWidth="1"/>
    <col min="5129" max="5129" width="24.6640625" style="2" customWidth="1"/>
    <col min="5130" max="5130" width="17" style="2" customWidth="1"/>
    <col min="5131" max="5131" width="21.1640625" style="2" customWidth="1"/>
    <col min="5132" max="5132" width="20.33203125" style="2" customWidth="1"/>
    <col min="5133" max="5133" width="14.5" style="2" customWidth="1"/>
    <col min="5134" max="5134" width="18.5" style="2" customWidth="1"/>
    <col min="5135" max="5135" width="13.5" style="2" customWidth="1"/>
    <col min="5136" max="5374" width="8.83203125" style="2"/>
    <col min="5375" max="5375" width="43.83203125" style="2" customWidth="1"/>
    <col min="5376" max="5376" width="23" style="2" customWidth="1"/>
    <col min="5377" max="5377" width="24.1640625" style="2" customWidth="1"/>
    <col min="5378" max="5378" width="18.33203125" style="2" customWidth="1"/>
    <col min="5379" max="5379" width="20.5" style="2" customWidth="1"/>
    <col min="5380" max="5380" width="22.5" style="2" customWidth="1"/>
    <col min="5381" max="5381" width="15.5" style="2" customWidth="1"/>
    <col min="5382" max="5382" width="21.5" style="2" customWidth="1"/>
    <col min="5383" max="5383" width="16" style="2" customWidth="1"/>
    <col min="5384" max="5384" width="22.83203125" style="2" customWidth="1"/>
    <col min="5385" max="5385" width="24.6640625" style="2" customWidth="1"/>
    <col min="5386" max="5386" width="17" style="2" customWidth="1"/>
    <col min="5387" max="5387" width="21.1640625" style="2" customWidth="1"/>
    <col min="5388" max="5388" width="20.33203125" style="2" customWidth="1"/>
    <col min="5389" max="5389" width="14.5" style="2" customWidth="1"/>
    <col min="5390" max="5390" width="18.5" style="2" customWidth="1"/>
    <col min="5391" max="5391" width="13.5" style="2" customWidth="1"/>
    <col min="5392" max="5630" width="8.83203125" style="2"/>
    <col min="5631" max="5631" width="43.83203125" style="2" customWidth="1"/>
    <col min="5632" max="5632" width="23" style="2" customWidth="1"/>
    <col min="5633" max="5633" width="24.1640625" style="2" customWidth="1"/>
    <col min="5634" max="5634" width="18.33203125" style="2" customWidth="1"/>
    <col min="5635" max="5635" width="20.5" style="2" customWidth="1"/>
    <col min="5636" max="5636" width="22.5" style="2" customWidth="1"/>
    <col min="5637" max="5637" width="15.5" style="2" customWidth="1"/>
    <col min="5638" max="5638" width="21.5" style="2" customWidth="1"/>
    <col min="5639" max="5639" width="16" style="2" customWidth="1"/>
    <col min="5640" max="5640" width="22.83203125" style="2" customWidth="1"/>
    <col min="5641" max="5641" width="24.6640625" style="2" customWidth="1"/>
    <col min="5642" max="5642" width="17" style="2" customWidth="1"/>
    <col min="5643" max="5643" width="21.1640625" style="2" customWidth="1"/>
    <col min="5644" max="5644" width="20.33203125" style="2" customWidth="1"/>
    <col min="5645" max="5645" width="14.5" style="2" customWidth="1"/>
    <col min="5646" max="5646" width="18.5" style="2" customWidth="1"/>
    <col min="5647" max="5647" width="13.5" style="2" customWidth="1"/>
    <col min="5648" max="5886" width="8.83203125" style="2"/>
    <col min="5887" max="5887" width="43.83203125" style="2" customWidth="1"/>
    <col min="5888" max="5888" width="23" style="2" customWidth="1"/>
    <col min="5889" max="5889" width="24.1640625" style="2" customWidth="1"/>
    <col min="5890" max="5890" width="18.33203125" style="2" customWidth="1"/>
    <col min="5891" max="5891" width="20.5" style="2" customWidth="1"/>
    <col min="5892" max="5892" width="22.5" style="2" customWidth="1"/>
    <col min="5893" max="5893" width="15.5" style="2" customWidth="1"/>
    <col min="5894" max="5894" width="21.5" style="2" customWidth="1"/>
    <col min="5895" max="5895" width="16" style="2" customWidth="1"/>
    <col min="5896" max="5896" width="22.83203125" style="2" customWidth="1"/>
    <col min="5897" max="5897" width="24.6640625" style="2" customWidth="1"/>
    <col min="5898" max="5898" width="17" style="2" customWidth="1"/>
    <col min="5899" max="5899" width="21.1640625" style="2" customWidth="1"/>
    <col min="5900" max="5900" width="20.33203125" style="2" customWidth="1"/>
    <col min="5901" max="5901" width="14.5" style="2" customWidth="1"/>
    <col min="5902" max="5902" width="18.5" style="2" customWidth="1"/>
    <col min="5903" max="5903" width="13.5" style="2" customWidth="1"/>
    <col min="5904" max="6142" width="8.83203125" style="2"/>
    <col min="6143" max="6143" width="43.83203125" style="2" customWidth="1"/>
    <col min="6144" max="6144" width="23" style="2" customWidth="1"/>
    <col min="6145" max="6145" width="24.1640625" style="2" customWidth="1"/>
    <col min="6146" max="6146" width="18.33203125" style="2" customWidth="1"/>
    <col min="6147" max="6147" width="20.5" style="2" customWidth="1"/>
    <col min="6148" max="6148" width="22.5" style="2" customWidth="1"/>
    <col min="6149" max="6149" width="15.5" style="2" customWidth="1"/>
    <col min="6150" max="6150" width="21.5" style="2" customWidth="1"/>
    <col min="6151" max="6151" width="16" style="2" customWidth="1"/>
    <col min="6152" max="6152" width="22.83203125" style="2" customWidth="1"/>
    <col min="6153" max="6153" width="24.6640625" style="2" customWidth="1"/>
    <col min="6154" max="6154" width="17" style="2" customWidth="1"/>
    <col min="6155" max="6155" width="21.1640625" style="2" customWidth="1"/>
    <col min="6156" max="6156" width="20.33203125" style="2" customWidth="1"/>
    <col min="6157" max="6157" width="14.5" style="2" customWidth="1"/>
    <col min="6158" max="6158" width="18.5" style="2" customWidth="1"/>
    <col min="6159" max="6159" width="13.5" style="2" customWidth="1"/>
    <col min="6160" max="6398" width="8.83203125" style="2"/>
    <col min="6399" max="6399" width="43.83203125" style="2" customWidth="1"/>
    <col min="6400" max="6400" width="23" style="2" customWidth="1"/>
    <col min="6401" max="6401" width="24.1640625" style="2" customWidth="1"/>
    <col min="6402" max="6402" width="18.33203125" style="2" customWidth="1"/>
    <col min="6403" max="6403" width="20.5" style="2" customWidth="1"/>
    <col min="6404" max="6404" width="22.5" style="2" customWidth="1"/>
    <col min="6405" max="6405" width="15.5" style="2" customWidth="1"/>
    <col min="6406" max="6406" width="21.5" style="2" customWidth="1"/>
    <col min="6407" max="6407" width="16" style="2" customWidth="1"/>
    <col min="6408" max="6408" width="22.83203125" style="2" customWidth="1"/>
    <col min="6409" max="6409" width="24.6640625" style="2" customWidth="1"/>
    <col min="6410" max="6410" width="17" style="2" customWidth="1"/>
    <col min="6411" max="6411" width="21.1640625" style="2" customWidth="1"/>
    <col min="6412" max="6412" width="20.33203125" style="2" customWidth="1"/>
    <col min="6413" max="6413" width="14.5" style="2" customWidth="1"/>
    <col min="6414" max="6414" width="18.5" style="2" customWidth="1"/>
    <col min="6415" max="6415" width="13.5" style="2" customWidth="1"/>
    <col min="6416" max="6654" width="8.83203125" style="2"/>
    <col min="6655" max="6655" width="43.83203125" style="2" customWidth="1"/>
    <col min="6656" max="6656" width="23" style="2" customWidth="1"/>
    <col min="6657" max="6657" width="24.1640625" style="2" customWidth="1"/>
    <col min="6658" max="6658" width="18.33203125" style="2" customWidth="1"/>
    <col min="6659" max="6659" width="20.5" style="2" customWidth="1"/>
    <col min="6660" max="6660" width="22.5" style="2" customWidth="1"/>
    <col min="6661" max="6661" width="15.5" style="2" customWidth="1"/>
    <col min="6662" max="6662" width="21.5" style="2" customWidth="1"/>
    <col min="6663" max="6663" width="16" style="2" customWidth="1"/>
    <col min="6664" max="6664" width="22.83203125" style="2" customWidth="1"/>
    <col min="6665" max="6665" width="24.6640625" style="2" customWidth="1"/>
    <col min="6666" max="6666" width="17" style="2" customWidth="1"/>
    <col min="6667" max="6667" width="21.1640625" style="2" customWidth="1"/>
    <col min="6668" max="6668" width="20.33203125" style="2" customWidth="1"/>
    <col min="6669" max="6669" width="14.5" style="2" customWidth="1"/>
    <col min="6670" max="6670" width="18.5" style="2" customWidth="1"/>
    <col min="6671" max="6671" width="13.5" style="2" customWidth="1"/>
    <col min="6672" max="6910" width="8.83203125" style="2"/>
    <col min="6911" max="6911" width="43.83203125" style="2" customWidth="1"/>
    <col min="6912" max="6912" width="23" style="2" customWidth="1"/>
    <col min="6913" max="6913" width="24.1640625" style="2" customWidth="1"/>
    <col min="6914" max="6914" width="18.33203125" style="2" customWidth="1"/>
    <col min="6915" max="6915" width="20.5" style="2" customWidth="1"/>
    <col min="6916" max="6916" width="22.5" style="2" customWidth="1"/>
    <col min="6917" max="6917" width="15.5" style="2" customWidth="1"/>
    <col min="6918" max="6918" width="21.5" style="2" customWidth="1"/>
    <col min="6919" max="6919" width="16" style="2" customWidth="1"/>
    <col min="6920" max="6920" width="22.83203125" style="2" customWidth="1"/>
    <col min="6921" max="6921" width="24.6640625" style="2" customWidth="1"/>
    <col min="6922" max="6922" width="17" style="2" customWidth="1"/>
    <col min="6923" max="6923" width="21.1640625" style="2" customWidth="1"/>
    <col min="6924" max="6924" width="20.33203125" style="2" customWidth="1"/>
    <col min="6925" max="6925" width="14.5" style="2" customWidth="1"/>
    <col min="6926" max="6926" width="18.5" style="2" customWidth="1"/>
    <col min="6927" max="6927" width="13.5" style="2" customWidth="1"/>
    <col min="6928" max="7166" width="8.83203125" style="2"/>
    <col min="7167" max="7167" width="43.83203125" style="2" customWidth="1"/>
    <col min="7168" max="7168" width="23" style="2" customWidth="1"/>
    <col min="7169" max="7169" width="24.1640625" style="2" customWidth="1"/>
    <col min="7170" max="7170" width="18.33203125" style="2" customWidth="1"/>
    <col min="7171" max="7171" width="20.5" style="2" customWidth="1"/>
    <col min="7172" max="7172" width="22.5" style="2" customWidth="1"/>
    <col min="7173" max="7173" width="15.5" style="2" customWidth="1"/>
    <col min="7174" max="7174" width="21.5" style="2" customWidth="1"/>
    <col min="7175" max="7175" width="16" style="2" customWidth="1"/>
    <col min="7176" max="7176" width="22.83203125" style="2" customWidth="1"/>
    <col min="7177" max="7177" width="24.6640625" style="2" customWidth="1"/>
    <col min="7178" max="7178" width="17" style="2" customWidth="1"/>
    <col min="7179" max="7179" width="21.1640625" style="2" customWidth="1"/>
    <col min="7180" max="7180" width="20.33203125" style="2" customWidth="1"/>
    <col min="7181" max="7181" width="14.5" style="2" customWidth="1"/>
    <col min="7182" max="7182" width="18.5" style="2" customWidth="1"/>
    <col min="7183" max="7183" width="13.5" style="2" customWidth="1"/>
    <col min="7184" max="7422" width="8.83203125" style="2"/>
    <col min="7423" max="7423" width="43.83203125" style="2" customWidth="1"/>
    <col min="7424" max="7424" width="23" style="2" customWidth="1"/>
    <col min="7425" max="7425" width="24.1640625" style="2" customWidth="1"/>
    <col min="7426" max="7426" width="18.33203125" style="2" customWidth="1"/>
    <col min="7427" max="7427" width="20.5" style="2" customWidth="1"/>
    <col min="7428" max="7428" width="22.5" style="2" customWidth="1"/>
    <col min="7429" max="7429" width="15.5" style="2" customWidth="1"/>
    <col min="7430" max="7430" width="21.5" style="2" customWidth="1"/>
    <col min="7431" max="7431" width="16" style="2" customWidth="1"/>
    <col min="7432" max="7432" width="22.83203125" style="2" customWidth="1"/>
    <col min="7433" max="7433" width="24.6640625" style="2" customWidth="1"/>
    <col min="7434" max="7434" width="17" style="2" customWidth="1"/>
    <col min="7435" max="7435" width="21.1640625" style="2" customWidth="1"/>
    <col min="7436" max="7436" width="20.33203125" style="2" customWidth="1"/>
    <col min="7437" max="7437" width="14.5" style="2" customWidth="1"/>
    <col min="7438" max="7438" width="18.5" style="2" customWidth="1"/>
    <col min="7439" max="7439" width="13.5" style="2" customWidth="1"/>
    <col min="7440" max="7678" width="8.83203125" style="2"/>
    <col min="7679" max="7679" width="43.83203125" style="2" customWidth="1"/>
    <col min="7680" max="7680" width="23" style="2" customWidth="1"/>
    <col min="7681" max="7681" width="24.1640625" style="2" customWidth="1"/>
    <col min="7682" max="7682" width="18.33203125" style="2" customWidth="1"/>
    <col min="7683" max="7683" width="20.5" style="2" customWidth="1"/>
    <col min="7684" max="7684" width="22.5" style="2" customWidth="1"/>
    <col min="7685" max="7685" width="15.5" style="2" customWidth="1"/>
    <col min="7686" max="7686" width="21.5" style="2" customWidth="1"/>
    <col min="7687" max="7687" width="16" style="2" customWidth="1"/>
    <col min="7688" max="7688" width="22.83203125" style="2" customWidth="1"/>
    <col min="7689" max="7689" width="24.6640625" style="2" customWidth="1"/>
    <col min="7690" max="7690" width="17" style="2" customWidth="1"/>
    <col min="7691" max="7691" width="21.1640625" style="2" customWidth="1"/>
    <col min="7692" max="7692" width="20.33203125" style="2" customWidth="1"/>
    <col min="7693" max="7693" width="14.5" style="2" customWidth="1"/>
    <col min="7694" max="7694" width="18.5" style="2" customWidth="1"/>
    <col min="7695" max="7695" width="13.5" style="2" customWidth="1"/>
    <col min="7696" max="7934" width="8.83203125" style="2"/>
    <col min="7935" max="7935" width="43.83203125" style="2" customWidth="1"/>
    <col min="7936" max="7936" width="23" style="2" customWidth="1"/>
    <col min="7937" max="7937" width="24.1640625" style="2" customWidth="1"/>
    <col min="7938" max="7938" width="18.33203125" style="2" customWidth="1"/>
    <col min="7939" max="7939" width="20.5" style="2" customWidth="1"/>
    <col min="7940" max="7940" width="22.5" style="2" customWidth="1"/>
    <col min="7941" max="7941" width="15.5" style="2" customWidth="1"/>
    <col min="7942" max="7942" width="21.5" style="2" customWidth="1"/>
    <col min="7943" max="7943" width="16" style="2" customWidth="1"/>
    <col min="7944" max="7944" width="22.83203125" style="2" customWidth="1"/>
    <col min="7945" max="7945" width="24.6640625" style="2" customWidth="1"/>
    <col min="7946" max="7946" width="17" style="2" customWidth="1"/>
    <col min="7947" max="7947" width="21.1640625" style="2" customWidth="1"/>
    <col min="7948" max="7948" width="20.33203125" style="2" customWidth="1"/>
    <col min="7949" max="7949" width="14.5" style="2" customWidth="1"/>
    <col min="7950" max="7950" width="18.5" style="2" customWidth="1"/>
    <col min="7951" max="7951" width="13.5" style="2" customWidth="1"/>
    <col min="7952" max="8190" width="8.83203125" style="2"/>
    <col min="8191" max="8191" width="43.83203125" style="2" customWidth="1"/>
    <col min="8192" max="8192" width="23" style="2" customWidth="1"/>
    <col min="8193" max="8193" width="24.1640625" style="2" customWidth="1"/>
    <col min="8194" max="8194" width="18.33203125" style="2" customWidth="1"/>
    <col min="8195" max="8195" width="20.5" style="2" customWidth="1"/>
    <col min="8196" max="8196" width="22.5" style="2" customWidth="1"/>
    <col min="8197" max="8197" width="15.5" style="2" customWidth="1"/>
    <col min="8198" max="8198" width="21.5" style="2" customWidth="1"/>
    <col min="8199" max="8199" width="16" style="2" customWidth="1"/>
    <col min="8200" max="8200" width="22.83203125" style="2" customWidth="1"/>
    <col min="8201" max="8201" width="24.6640625" style="2" customWidth="1"/>
    <col min="8202" max="8202" width="17" style="2" customWidth="1"/>
    <col min="8203" max="8203" width="21.1640625" style="2" customWidth="1"/>
    <col min="8204" max="8204" width="20.33203125" style="2" customWidth="1"/>
    <col min="8205" max="8205" width="14.5" style="2" customWidth="1"/>
    <col min="8206" max="8206" width="18.5" style="2" customWidth="1"/>
    <col min="8207" max="8207" width="13.5" style="2" customWidth="1"/>
    <col min="8208" max="8446" width="8.83203125" style="2"/>
    <col min="8447" max="8447" width="43.83203125" style="2" customWidth="1"/>
    <col min="8448" max="8448" width="23" style="2" customWidth="1"/>
    <col min="8449" max="8449" width="24.1640625" style="2" customWidth="1"/>
    <col min="8450" max="8450" width="18.33203125" style="2" customWidth="1"/>
    <col min="8451" max="8451" width="20.5" style="2" customWidth="1"/>
    <col min="8452" max="8452" width="22.5" style="2" customWidth="1"/>
    <col min="8453" max="8453" width="15.5" style="2" customWidth="1"/>
    <col min="8454" max="8454" width="21.5" style="2" customWidth="1"/>
    <col min="8455" max="8455" width="16" style="2" customWidth="1"/>
    <col min="8456" max="8456" width="22.83203125" style="2" customWidth="1"/>
    <col min="8457" max="8457" width="24.6640625" style="2" customWidth="1"/>
    <col min="8458" max="8458" width="17" style="2" customWidth="1"/>
    <col min="8459" max="8459" width="21.1640625" style="2" customWidth="1"/>
    <col min="8460" max="8460" width="20.33203125" style="2" customWidth="1"/>
    <col min="8461" max="8461" width="14.5" style="2" customWidth="1"/>
    <col min="8462" max="8462" width="18.5" style="2" customWidth="1"/>
    <col min="8463" max="8463" width="13.5" style="2" customWidth="1"/>
    <col min="8464" max="8702" width="8.83203125" style="2"/>
    <col min="8703" max="8703" width="43.83203125" style="2" customWidth="1"/>
    <col min="8704" max="8704" width="23" style="2" customWidth="1"/>
    <col min="8705" max="8705" width="24.1640625" style="2" customWidth="1"/>
    <col min="8706" max="8706" width="18.33203125" style="2" customWidth="1"/>
    <col min="8707" max="8707" width="20.5" style="2" customWidth="1"/>
    <col min="8708" max="8708" width="22.5" style="2" customWidth="1"/>
    <col min="8709" max="8709" width="15.5" style="2" customWidth="1"/>
    <col min="8710" max="8710" width="21.5" style="2" customWidth="1"/>
    <col min="8711" max="8711" width="16" style="2" customWidth="1"/>
    <col min="8712" max="8712" width="22.83203125" style="2" customWidth="1"/>
    <col min="8713" max="8713" width="24.6640625" style="2" customWidth="1"/>
    <col min="8714" max="8714" width="17" style="2" customWidth="1"/>
    <col min="8715" max="8715" width="21.1640625" style="2" customWidth="1"/>
    <col min="8716" max="8716" width="20.33203125" style="2" customWidth="1"/>
    <col min="8717" max="8717" width="14.5" style="2" customWidth="1"/>
    <col min="8718" max="8718" width="18.5" style="2" customWidth="1"/>
    <col min="8719" max="8719" width="13.5" style="2" customWidth="1"/>
    <col min="8720" max="8958" width="8.83203125" style="2"/>
    <col min="8959" max="8959" width="43.83203125" style="2" customWidth="1"/>
    <col min="8960" max="8960" width="23" style="2" customWidth="1"/>
    <col min="8961" max="8961" width="24.1640625" style="2" customWidth="1"/>
    <col min="8962" max="8962" width="18.33203125" style="2" customWidth="1"/>
    <col min="8963" max="8963" width="20.5" style="2" customWidth="1"/>
    <col min="8964" max="8964" width="22.5" style="2" customWidth="1"/>
    <col min="8965" max="8965" width="15.5" style="2" customWidth="1"/>
    <col min="8966" max="8966" width="21.5" style="2" customWidth="1"/>
    <col min="8967" max="8967" width="16" style="2" customWidth="1"/>
    <col min="8968" max="8968" width="22.83203125" style="2" customWidth="1"/>
    <col min="8969" max="8969" width="24.6640625" style="2" customWidth="1"/>
    <col min="8970" max="8970" width="17" style="2" customWidth="1"/>
    <col min="8971" max="8971" width="21.1640625" style="2" customWidth="1"/>
    <col min="8972" max="8972" width="20.33203125" style="2" customWidth="1"/>
    <col min="8973" max="8973" width="14.5" style="2" customWidth="1"/>
    <col min="8974" max="8974" width="18.5" style="2" customWidth="1"/>
    <col min="8975" max="8975" width="13.5" style="2" customWidth="1"/>
    <col min="8976" max="9214" width="8.83203125" style="2"/>
    <col min="9215" max="9215" width="43.83203125" style="2" customWidth="1"/>
    <col min="9216" max="9216" width="23" style="2" customWidth="1"/>
    <col min="9217" max="9217" width="24.1640625" style="2" customWidth="1"/>
    <col min="9218" max="9218" width="18.33203125" style="2" customWidth="1"/>
    <col min="9219" max="9219" width="20.5" style="2" customWidth="1"/>
    <col min="9220" max="9220" width="22.5" style="2" customWidth="1"/>
    <col min="9221" max="9221" width="15.5" style="2" customWidth="1"/>
    <col min="9222" max="9222" width="21.5" style="2" customWidth="1"/>
    <col min="9223" max="9223" width="16" style="2" customWidth="1"/>
    <col min="9224" max="9224" width="22.83203125" style="2" customWidth="1"/>
    <col min="9225" max="9225" width="24.6640625" style="2" customWidth="1"/>
    <col min="9226" max="9226" width="17" style="2" customWidth="1"/>
    <col min="9227" max="9227" width="21.1640625" style="2" customWidth="1"/>
    <col min="9228" max="9228" width="20.33203125" style="2" customWidth="1"/>
    <col min="9229" max="9229" width="14.5" style="2" customWidth="1"/>
    <col min="9230" max="9230" width="18.5" style="2" customWidth="1"/>
    <col min="9231" max="9231" width="13.5" style="2" customWidth="1"/>
    <col min="9232" max="9470" width="8.83203125" style="2"/>
    <col min="9471" max="9471" width="43.83203125" style="2" customWidth="1"/>
    <col min="9472" max="9472" width="23" style="2" customWidth="1"/>
    <col min="9473" max="9473" width="24.1640625" style="2" customWidth="1"/>
    <col min="9474" max="9474" width="18.33203125" style="2" customWidth="1"/>
    <col min="9475" max="9475" width="20.5" style="2" customWidth="1"/>
    <col min="9476" max="9476" width="22.5" style="2" customWidth="1"/>
    <col min="9477" max="9477" width="15.5" style="2" customWidth="1"/>
    <col min="9478" max="9478" width="21.5" style="2" customWidth="1"/>
    <col min="9479" max="9479" width="16" style="2" customWidth="1"/>
    <col min="9480" max="9480" width="22.83203125" style="2" customWidth="1"/>
    <col min="9481" max="9481" width="24.6640625" style="2" customWidth="1"/>
    <col min="9482" max="9482" width="17" style="2" customWidth="1"/>
    <col min="9483" max="9483" width="21.1640625" style="2" customWidth="1"/>
    <col min="9484" max="9484" width="20.33203125" style="2" customWidth="1"/>
    <col min="9485" max="9485" width="14.5" style="2" customWidth="1"/>
    <col min="9486" max="9486" width="18.5" style="2" customWidth="1"/>
    <col min="9487" max="9487" width="13.5" style="2" customWidth="1"/>
    <col min="9488" max="9726" width="8.83203125" style="2"/>
    <col min="9727" max="9727" width="43.83203125" style="2" customWidth="1"/>
    <col min="9728" max="9728" width="23" style="2" customWidth="1"/>
    <col min="9729" max="9729" width="24.1640625" style="2" customWidth="1"/>
    <col min="9730" max="9730" width="18.33203125" style="2" customWidth="1"/>
    <col min="9731" max="9731" width="20.5" style="2" customWidth="1"/>
    <col min="9732" max="9732" width="22.5" style="2" customWidth="1"/>
    <col min="9733" max="9733" width="15.5" style="2" customWidth="1"/>
    <col min="9734" max="9734" width="21.5" style="2" customWidth="1"/>
    <col min="9735" max="9735" width="16" style="2" customWidth="1"/>
    <col min="9736" max="9736" width="22.83203125" style="2" customWidth="1"/>
    <col min="9737" max="9737" width="24.6640625" style="2" customWidth="1"/>
    <col min="9738" max="9738" width="17" style="2" customWidth="1"/>
    <col min="9739" max="9739" width="21.1640625" style="2" customWidth="1"/>
    <col min="9740" max="9740" width="20.33203125" style="2" customWidth="1"/>
    <col min="9741" max="9741" width="14.5" style="2" customWidth="1"/>
    <col min="9742" max="9742" width="18.5" style="2" customWidth="1"/>
    <col min="9743" max="9743" width="13.5" style="2" customWidth="1"/>
    <col min="9744" max="9982" width="8.83203125" style="2"/>
    <col min="9983" max="9983" width="43.83203125" style="2" customWidth="1"/>
    <col min="9984" max="9984" width="23" style="2" customWidth="1"/>
    <col min="9985" max="9985" width="24.1640625" style="2" customWidth="1"/>
    <col min="9986" max="9986" width="18.33203125" style="2" customWidth="1"/>
    <col min="9987" max="9987" width="20.5" style="2" customWidth="1"/>
    <col min="9988" max="9988" width="22.5" style="2" customWidth="1"/>
    <col min="9989" max="9989" width="15.5" style="2" customWidth="1"/>
    <col min="9990" max="9990" width="21.5" style="2" customWidth="1"/>
    <col min="9991" max="9991" width="16" style="2" customWidth="1"/>
    <col min="9992" max="9992" width="22.83203125" style="2" customWidth="1"/>
    <col min="9993" max="9993" width="24.6640625" style="2" customWidth="1"/>
    <col min="9994" max="9994" width="17" style="2" customWidth="1"/>
    <col min="9995" max="9995" width="21.1640625" style="2" customWidth="1"/>
    <col min="9996" max="9996" width="20.33203125" style="2" customWidth="1"/>
    <col min="9997" max="9997" width="14.5" style="2" customWidth="1"/>
    <col min="9998" max="9998" width="18.5" style="2" customWidth="1"/>
    <col min="9999" max="9999" width="13.5" style="2" customWidth="1"/>
    <col min="10000" max="10238" width="8.83203125" style="2"/>
    <col min="10239" max="10239" width="43.83203125" style="2" customWidth="1"/>
    <col min="10240" max="10240" width="23" style="2" customWidth="1"/>
    <col min="10241" max="10241" width="24.1640625" style="2" customWidth="1"/>
    <col min="10242" max="10242" width="18.33203125" style="2" customWidth="1"/>
    <col min="10243" max="10243" width="20.5" style="2" customWidth="1"/>
    <col min="10244" max="10244" width="22.5" style="2" customWidth="1"/>
    <col min="10245" max="10245" width="15.5" style="2" customWidth="1"/>
    <col min="10246" max="10246" width="21.5" style="2" customWidth="1"/>
    <col min="10247" max="10247" width="16" style="2" customWidth="1"/>
    <col min="10248" max="10248" width="22.83203125" style="2" customWidth="1"/>
    <col min="10249" max="10249" width="24.6640625" style="2" customWidth="1"/>
    <col min="10250" max="10250" width="17" style="2" customWidth="1"/>
    <col min="10251" max="10251" width="21.1640625" style="2" customWidth="1"/>
    <col min="10252" max="10252" width="20.33203125" style="2" customWidth="1"/>
    <col min="10253" max="10253" width="14.5" style="2" customWidth="1"/>
    <col min="10254" max="10254" width="18.5" style="2" customWidth="1"/>
    <col min="10255" max="10255" width="13.5" style="2" customWidth="1"/>
    <col min="10256" max="10494" width="8.83203125" style="2"/>
    <col min="10495" max="10495" width="43.83203125" style="2" customWidth="1"/>
    <col min="10496" max="10496" width="23" style="2" customWidth="1"/>
    <col min="10497" max="10497" width="24.1640625" style="2" customWidth="1"/>
    <col min="10498" max="10498" width="18.33203125" style="2" customWidth="1"/>
    <col min="10499" max="10499" width="20.5" style="2" customWidth="1"/>
    <col min="10500" max="10500" width="22.5" style="2" customWidth="1"/>
    <col min="10501" max="10501" width="15.5" style="2" customWidth="1"/>
    <col min="10502" max="10502" width="21.5" style="2" customWidth="1"/>
    <col min="10503" max="10503" width="16" style="2" customWidth="1"/>
    <col min="10504" max="10504" width="22.83203125" style="2" customWidth="1"/>
    <col min="10505" max="10505" width="24.6640625" style="2" customWidth="1"/>
    <col min="10506" max="10506" width="17" style="2" customWidth="1"/>
    <col min="10507" max="10507" width="21.1640625" style="2" customWidth="1"/>
    <col min="10508" max="10508" width="20.33203125" style="2" customWidth="1"/>
    <col min="10509" max="10509" width="14.5" style="2" customWidth="1"/>
    <col min="10510" max="10510" width="18.5" style="2" customWidth="1"/>
    <col min="10511" max="10511" width="13.5" style="2" customWidth="1"/>
    <col min="10512" max="10750" width="8.83203125" style="2"/>
    <col min="10751" max="10751" width="43.83203125" style="2" customWidth="1"/>
    <col min="10752" max="10752" width="23" style="2" customWidth="1"/>
    <col min="10753" max="10753" width="24.1640625" style="2" customWidth="1"/>
    <col min="10754" max="10754" width="18.33203125" style="2" customWidth="1"/>
    <col min="10755" max="10755" width="20.5" style="2" customWidth="1"/>
    <col min="10756" max="10756" width="22.5" style="2" customWidth="1"/>
    <col min="10757" max="10757" width="15.5" style="2" customWidth="1"/>
    <col min="10758" max="10758" width="21.5" style="2" customWidth="1"/>
    <col min="10759" max="10759" width="16" style="2" customWidth="1"/>
    <col min="10760" max="10760" width="22.83203125" style="2" customWidth="1"/>
    <col min="10761" max="10761" width="24.6640625" style="2" customWidth="1"/>
    <col min="10762" max="10762" width="17" style="2" customWidth="1"/>
    <col min="10763" max="10763" width="21.1640625" style="2" customWidth="1"/>
    <col min="10764" max="10764" width="20.33203125" style="2" customWidth="1"/>
    <col min="10765" max="10765" width="14.5" style="2" customWidth="1"/>
    <col min="10766" max="10766" width="18.5" style="2" customWidth="1"/>
    <col min="10767" max="10767" width="13.5" style="2" customWidth="1"/>
    <col min="10768" max="11006" width="8.83203125" style="2"/>
    <col min="11007" max="11007" width="43.83203125" style="2" customWidth="1"/>
    <col min="11008" max="11008" width="23" style="2" customWidth="1"/>
    <col min="11009" max="11009" width="24.1640625" style="2" customWidth="1"/>
    <col min="11010" max="11010" width="18.33203125" style="2" customWidth="1"/>
    <col min="11011" max="11011" width="20.5" style="2" customWidth="1"/>
    <col min="11012" max="11012" width="22.5" style="2" customWidth="1"/>
    <col min="11013" max="11013" width="15.5" style="2" customWidth="1"/>
    <col min="11014" max="11014" width="21.5" style="2" customWidth="1"/>
    <col min="11015" max="11015" width="16" style="2" customWidth="1"/>
    <col min="11016" max="11016" width="22.83203125" style="2" customWidth="1"/>
    <col min="11017" max="11017" width="24.6640625" style="2" customWidth="1"/>
    <col min="11018" max="11018" width="17" style="2" customWidth="1"/>
    <col min="11019" max="11019" width="21.1640625" style="2" customWidth="1"/>
    <col min="11020" max="11020" width="20.33203125" style="2" customWidth="1"/>
    <col min="11021" max="11021" width="14.5" style="2" customWidth="1"/>
    <col min="11022" max="11022" width="18.5" style="2" customWidth="1"/>
    <col min="11023" max="11023" width="13.5" style="2" customWidth="1"/>
    <col min="11024" max="11262" width="8.83203125" style="2"/>
    <col min="11263" max="11263" width="43.83203125" style="2" customWidth="1"/>
    <col min="11264" max="11264" width="23" style="2" customWidth="1"/>
    <col min="11265" max="11265" width="24.1640625" style="2" customWidth="1"/>
    <col min="11266" max="11266" width="18.33203125" style="2" customWidth="1"/>
    <col min="11267" max="11267" width="20.5" style="2" customWidth="1"/>
    <col min="11268" max="11268" width="22.5" style="2" customWidth="1"/>
    <col min="11269" max="11269" width="15.5" style="2" customWidth="1"/>
    <col min="11270" max="11270" width="21.5" style="2" customWidth="1"/>
    <col min="11271" max="11271" width="16" style="2" customWidth="1"/>
    <col min="11272" max="11272" width="22.83203125" style="2" customWidth="1"/>
    <col min="11273" max="11273" width="24.6640625" style="2" customWidth="1"/>
    <col min="11274" max="11274" width="17" style="2" customWidth="1"/>
    <col min="11275" max="11275" width="21.1640625" style="2" customWidth="1"/>
    <col min="11276" max="11276" width="20.33203125" style="2" customWidth="1"/>
    <col min="11277" max="11277" width="14.5" style="2" customWidth="1"/>
    <col min="11278" max="11278" width="18.5" style="2" customWidth="1"/>
    <col min="11279" max="11279" width="13.5" style="2" customWidth="1"/>
    <col min="11280" max="11518" width="8.83203125" style="2"/>
    <col min="11519" max="11519" width="43.83203125" style="2" customWidth="1"/>
    <col min="11520" max="11520" width="23" style="2" customWidth="1"/>
    <col min="11521" max="11521" width="24.1640625" style="2" customWidth="1"/>
    <col min="11522" max="11522" width="18.33203125" style="2" customWidth="1"/>
    <col min="11523" max="11523" width="20.5" style="2" customWidth="1"/>
    <col min="11524" max="11524" width="22.5" style="2" customWidth="1"/>
    <col min="11525" max="11525" width="15.5" style="2" customWidth="1"/>
    <col min="11526" max="11526" width="21.5" style="2" customWidth="1"/>
    <col min="11527" max="11527" width="16" style="2" customWidth="1"/>
    <col min="11528" max="11528" width="22.83203125" style="2" customWidth="1"/>
    <col min="11529" max="11529" width="24.6640625" style="2" customWidth="1"/>
    <col min="11530" max="11530" width="17" style="2" customWidth="1"/>
    <col min="11531" max="11531" width="21.1640625" style="2" customWidth="1"/>
    <col min="11532" max="11532" width="20.33203125" style="2" customWidth="1"/>
    <col min="11533" max="11533" width="14.5" style="2" customWidth="1"/>
    <col min="11534" max="11534" width="18.5" style="2" customWidth="1"/>
    <col min="11535" max="11535" width="13.5" style="2" customWidth="1"/>
    <col min="11536" max="11774" width="8.83203125" style="2"/>
    <col min="11775" max="11775" width="43.83203125" style="2" customWidth="1"/>
    <col min="11776" max="11776" width="23" style="2" customWidth="1"/>
    <col min="11777" max="11777" width="24.1640625" style="2" customWidth="1"/>
    <col min="11778" max="11778" width="18.33203125" style="2" customWidth="1"/>
    <col min="11779" max="11779" width="20.5" style="2" customWidth="1"/>
    <col min="11780" max="11780" width="22.5" style="2" customWidth="1"/>
    <col min="11781" max="11781" width="15.5" style="2" customWidth="1"/>
    <col min="11782" max="11782" width="21.5" style="2" customWidth="1"/>
    <col min="11783" max="11783" width="16" style="2" customWidth="1"/>
    <col min="11784" max="11784" width="22.83203125" style="2" customWidth="1"/>
    <col min="11785" max="11785" width="24.6640625" style="2" customWidth="1"/>
    <col min="11786" max="11786" width="17" style="2" customWidth="1"/>
    <col min="11787" max="11787" width="21.1640625" style="2" customWidth="1"/>
    <col min="11788" max="11788" width="20.33203125" style="2" customWidth="1"/>
    <col min="11789" max="11789" width="14.5" style="2" customWidth="1"/>
    <col min="11790" max="11790" width="18.5" style="2" customWidth="1"/>
    <col min="11791" max="11791" width="13.5" style="2" customWidth="1"/>
    <col min="11792" max="12030" width="8.83203125" style="2"/>
    <col min="12031" max="12031" width="43.83203125" style="2" customWidth="1"/>
    <col min="12032" max="12032" width="23" style="2" customWidth="1"/>
    <col min="12033" max="12033" width="24.1640625" style="2" customWidth="1"/>
    <col min="12034" max="12034" width="18.33203125" style="2" customWidth="1"/>
    <col min="12035" max="12035" width="20.5" style="2" customWidth="1"/>
    <col min="12036" max="12036" width="22.5" style="2" customWidth="1"/>
    <col min="12037" max="12037" width="15.5" style="2" customWidth="1"/>
    <col min="12038" max="12038" width="21.5" style="2" customWidth="1"/>
    <col min="12039" max="12039" width="16" style="2" customWidth="1"/>
    <col min="12040" max="12040" width="22.83203125" style="2" customWidth="1"/>
    <col min="12041" max="12041" width="24.6640625" style="2" customWidth="1"/>
    <col min="12042" max="12042" width="17" style="2" customWidth="1"/>
    <col min="12043" max="12043" width="21.1640625" style="2" customWidth="1"/>
    <col min="12044" max="12044" width="20.33203125" style="2" customWidth="1"/>
    <col min="12045" max="12045" width="14.5" style="2" customWidth="1"/>
    <col min="12046" max="12046" width="18.5" style="2" customWidth="1"/>
    <col min="12047" max="12047" width="13.5" style="2" customWidth="1"/>
    <col min="12048" max="12286" width="8.83203125" style="2"/>
    <col min="12287" max="12287" width="43.83203125" style="2" customWidth="1"/>
    <col min="12288" max="12288" width="23" style="2" customWidth="1"/>
    <col min="12289" max="12289" width="24.1640625" style="2" customWidth="1"/>
    <col min="12290" max="12290" width="18.33203125" style="2" customWidth="1"/>
    <col min="12291" max="12291" width="20.5" style="2" customWidth="1"/>
    <col min="12292" max="12292" width="22.5" style="2" customWidth="1"/>
    <col min="12293" max="12293" width="15.5" style="2" customWidth="1"/>
    <col min="12294" max="12294" width="21.5" style="2" customWidth="1"/>
    <col min="12295" max="12295" width="16" style="2" customWidth="1"/>
    <col min="12296" max="12296" width="22.83203125" style="2" customWidth="1"/>
    <col min="12297" max="12297" width="24.6640625" style="2" customWidth="1"/>
    <col min="12298" max="12298" width="17" style="2" customWidth="1"/>
    <col min="12299" max="12299" width="21.1640625" style="2" customWidth="1"/>
    <col min="12300" max="12300" width="20.33203125" style="2" customWidth="1"/>
    <col min="12301" max="12301" width="14.5" style="2" customWidth="1"/>
    <col min="12302" max="12302" width="18.5" style="2" customWidth="1"/>
    <col min="12303" max="12303" width="13.5" style="2" customWidth="1"/>
    <col min="12304" max="12542" width="8.83203125" style="2"/>
    <col min="12543" max="12543" width="43.83203125" style="2" customWidth="1"/>
    <col min="12544" max="12544" width="23" style="2" customWidth="1"/>
    <col min="12545" max="12545" width="24.1640625" style="2" customWidth="1"/>
    <col min="12546" max="12546" width="18.33203125" style="2" customWidth="1"/>
    <col min="12547" max="12547" width="20.5" style="2" customWidth="1"/>
    <col min="12548" max="12548" width="22.5" style="2" customWidth="1"/>
    <col min="12549" max="12549" width="15.5" style="2" customWidth="1"/>
    <col min="12550" max="12550" width="21.5" style="2" customWidth="1"/>
    <col min="12551" max="12551" width="16" style="2" customWidth="1"/>
    <col min="12552" max="12552" width="22.83203125" style="2" customWidth="1"/>
    <col min="12553" max="12553" width="24.6640625" style="2" customWidth="1"/>
    <col min="12554" max="12554" width="17" style="2" customWidth="1"/>
    <col min="12555" max="12555" width="21.1640625" style="2" customWidth="1"/>
    <col min="12556" max="12556" width="20.33203125" style="2" customWidth="1"/>
    <col min="12557" max="12557" width="14.5" style="2" customWidth="1"/>
    <col min="12558" max="12558" width="18.5" style="2" customWidth="1"/>
    <col min="12559" max="12559" width="13.5" style="2" customWidth="1"/>
    <col min="12560" max="12798" width="8.83203125" style="2"/>
    <col min="12799" max="12799" width="43.83203125" style="2" customWidth="1"/>
    <col min="12800" max="12800" width="23" style="2" customWidth="1"/>
    <col min="12801" max="12801" width="24.1640625" style="2" customWidth="1"/>
    <col min="12802" max="12802" width="18.33203125" style="2" customWidth="1"/>
    <col min="12803" max="12803" width="20.5" style="2" customWidth="1"/>
    <col min="12804" max="12804" width="22.5" style="2" customWidth="1"/>
    <col min="12805" max="12805" width="15.5" style="2" customWidth="1"/>
    <col min="12806" max="12806" width="21.5" style="2" customWidth="1"/>
    <col min="12807" max="12807" width="16" style="2" customWidth="1"/>
    <col min="12808" max="12808" width="22.83203125" style="2" customWidth="1"/>
    <col min="12809" max="12809" width="24.6640625" style="2" customWidth="1"/>
    <col min="12810" max="12810" width="17" style="2" customWidth="1"/>
    <col min="12811" max="12811" width="21.1640625" style="2" customWidth="1"/>
    <col min="12812" max="12812" width="20.33203125" style="2" customWidth="1"/>
    <col min="12813" max="12813" width="14.5" style="2" customWidth="1"/>
    <col min="12814" max="12814" width="18.5" style="2" customWidth="1"/>
    <col min="12815" max="12815" width="13.5" style="2" customWidth="1"/>
    <col min="12816" max="13054" width="8.83203125" style="2"/>
    <col min="13055" max="13055" width="43.83203125" style="2" customWidth="1"/>
    <col min="13056" max="13056" width="23" style="2" customWidth="1"/>
    <col min="13057" max="13057" width="24.1640625" style="2" customWidth="1"/>
    <col min="13058" max="13058" width="18.33203125" style="2" customWidth="1"/>
    <col min="13059" max="13059" width="20.5" style="2" customWidth="1"/>
    <col min="13060" max="13060" width="22.5" style="2" customWidth="1"/>
    <col min="13061" max="13061" width="15.5" style="2" customWidth="1"/>
    <col min="13062" max="13062" width="21.5" style="2" customWidth="1"/>
    <col min="13063" max="13063" width="16" style="2" customWidth="1"/>
    <col min="13064" max="13064" width="22.83203125" style="2" customWidth="1"/>
    <col min="13065" max="13065" width="24.6640625" style="2" customWidth="1"/>
    <col min="13066" max="13066" width="17" style="2" customWidth="1"/>
    <col min="13067" max="13067" width="21.1640625" style="2" customWidth="1"/>
    <col min="13068" max="13068" width="20.33203125" style="2" customWidth="1"/>
    <col min="13069" max="13069" width="14.5" style="2" customWidth="1"/>
    <col min="13070" max="13070" width="18.5" style="2" customWidth="1"/>
    <col min="13071" max="13071" width="13.5" style="2" customWidth="1"/>
    <col min="13072" max="13310" width="8.83203125" style="2"/>
    <col min="13311" max="13311" width="43.83203125" style="2" customWidth="1"/>
    <col min="13312" max="13312" width="23" style="2" customWidth="1"/>
    <col min="13313" max="13313" width="24.1640625" style="2" customWidth="1"/>
    <col min="13314" max="13314" width="18.33203125" style="2" customWidth="1"/>
    <col min="13315" max="13315" width="20.5" style="2" customWidth="1"/>
    <col min="13316" max="13316" width="22.5" style="2" customWidth="1"/>
    <col min="13317" max="13317" width="15.5" style="2" customWidth="1"/>
    <col min="13318" max="13318" width="21.5" style="2" customWidth="1"/>
    <col min="13319" max="13319" width="16" style="2" customWidth="1"/>
    <col min="13320" max="13320" width="22.83203125" style="2" customWidth="1"/>
    <col min="13321" max="13321" width="24.6640625" style="2" customWidth="1"/>
    <col min="13322" max="13322" width="17" style="2" customWidth="1"/>
    <col min="13323" max="13323" width="21.1640625" style="2" customWidth="1"/>
    <col min="13324" max="13324" width="20.33203125" style="2" customWidth="1"/>
    <col min="13325" max="13325" width="14.5" style="2" customWidth="1"/>
    <col min="13326" max="13326" width="18.5" style="2" customWidth="1"/>
    <col min="13327" max="13327" width="13.5" style="2" customWidth="1"/>
    <col min="13328" max="13566" width="8.83203125" style="2"/>
    <col min="13567" max="13567" width="43.83203125" style="2" customWidth="1"/>
    <col min="13568" max="13568" width="23" style="2" customWidth="1"/>
    <col min="13569" max="13569" width="24.1640625" style="2" customWidth="1"/>
    <col min="13570" max="13570" width="18.33203125" style="2" customWidth="1"/>
    <col min="13571" max="13571" width="20.5" style="2" customWidth="1"/>
    <col min="13572" max="13572" width="22.5" style="2" customWidth="1"/>
    <col min="13573" max="13573" width="15.5" style="2" customWidth="1"/>
    <col min="13574" max="13574" width="21.5" style="2" customWidth="1"/>
    <col min="13575" max="13575" width="16" style="2" customWidth="1"/>
    <col min="13576" max="13576" width="22.83203125" style="2" customWidth="1"/>
    <col min="13577" max="13577" width="24.6640625" style="2" customWidth="1"/>
    <col min="13578" max="13578" width="17" style="2" customWidth="1"/>
    <col min="13579" max="13579" width="21.1640625" style="2" customWidth="1"/>
    <col min="13580" max="13580" width="20.33203125" style="2" customWidth="1"/>
    <col min="13581" max="13581" width="14.5" style="2" customWidth="1"/>
    <col min="13582" max="13582" width="18.5" style="2" customWidth="1"/>
    <col min="13583" max="13583" width="13.5" style="2" customWidth="1"/>
    <col min="13584" max="13822" width="8.83203125" style="2"/>
    <col min="13823" max="13823" width="43.83203125" style="2" customWidth="1"/>
    <col min="13824" max="13824" width="23" style="2" customWidth="1"/>
    <col min="13825" max="13825" width="24.1640625" style="2" customWidth="1"/>
    <col min="13826" max="13826" width="18.33203125" style="2" customWidth="1"/>
    <col min="13827" max="13827" width="20.5" style="2" customWidth="1"/>
    <col min="13828" max="13828" width="22.5" style="2" customWidth="1"/>
    <col min="13829" max="13829" width="15.5" style="2" customWidth="1"/>
    <col min="13830" max="13830" width="21.5" style="2" customWidth="1"/>
    <col min="13831" max="13831" width="16" style="2" customWidth="1"/>
    <col min="13832" max="13832" width="22.83203125" style="2" customWidth="1"/>
    <col min="13833" max="13833" width="24.6640625" style="2" customWidth="1"/>
    <col min="13834" max="13834" width="17" style="2" customWidth="1"/>
    <col min="13835" max="13835" width="21.1640625" style="2" customWidth="1"/>
    <col min="13836" max="13836" width="20.33203125" style="2" customWidth="1"/>
    <col min="13837" max="13837" width="14.5" style="2" customWidth="1"/>
    <col min="13838" max="13838" width="18.5" style="2" customWidth="1"/>
    <col min="13839" max="13839" width="13.5" style="2" customWidth="1"/>
    <col min="13840" max="14078" width="8.83203125" style="2"/>
    <col min="14079" max="14079" width="43.83203125" style="2" customWidth="1"/>
    <col min="14080" max="14080" width="23" style="2" customWidth="1"/>
    <col min="14081" max="14081" width="24.1640625" style="2" customWidth="1"/>
    <col min="14082" max="14082" width="18.33203125" style="2" customWidth="1"/>
    <col min="14083" max="14083" width="20.5" style="2" customWidth="1"/>
    <col min="14084" max="14084" width="22.5" style="2" customWidth="1"/>
    <col min="14085" max="14085" width="15.5" style="2" customWidth="1"/>
    <col min="14086" max="14086" width="21.5" style="2" customWidth="1"/>
    <col min="14087" max="14087" width="16" style="2" customWidth="1"/>
    <col min="14088" max="14088" width="22.83203125" style="2" customWidth="1"/>
    <col min="14089" max="14089" width="24.6640625" style="2" customWidth="1"/>
    <col min="14090" max="14090" width="17" style="2" customWidth="1"/>
    <col min="14091" max="14091" width="21.1640625" style="2" customWidth="1"/>
    <col min="14092" max="14092" width="20.33203125" style="2" customWidth="1"/>
    <col min="14093" max="14093" width="14.5" style="2" customWidth="1"/>
    <col min="14094" max="14094" width="18.5" style="2" customWidth="1"/>
    <col min="14095" max="14095" width="13.5" style="2" customWidth="1"/>
    <col min="14096" max="14334" width="8.83203125" style="2"/>
    <col min="14335" max="14335" width="43.83203125" style="2" customWidth="1"/>
    <col min="14336" max="14336" width="23" style="2" customWidth="1"/>
    <col min="14337" max="14337" width="24.1640625" style="2" customWidth="1"/>
    <col min="14338" max="14338" width="18.33203125" style="2" customWidth="1"/>
    <col min="14339" max="14339" width="20.5" style="2" customWidth="1"/>
    <col min="14340" max="14340" width="22.5" style="2" customWidth="1"/>
    <col min="14341" max="14341" width="15.5" style="2" customWidth="1"/>
    <col min="14342" max="14342" width="21.5" style="2" customWidth="1"/>
    <col min="14343" max="14343" width="16" style="2" customWidth="1"/>
    <col min="14344" max="14344" width="22.83203125" style="2" customWidth="1"/>
    <col min="14345" max="14345" width="24.6640625" style="2" customWidth="1"/>
    <col min="14346" max="14346" width="17" style="2" customWidth="1"/>
    <col min="14347" max="14347" width="21.1640625" style="2" customWidth="1"/>
    <col min="14348" max="14348" width="20.33203125" style="2" customWidth="1"/>
    <col min="14349" max="14349" width="14.5" style="2" customWidth="1"/>
    <col min="14350" max="14350" width="18.5" style="2" customWidth="1"/>
    <col min="14351" max="14351" width="13.5" style="2" customWidth="1"/>
    <col min="14352" max="14590" width="8.83203125" style="2"/>
    <col min="14591" max="14591" width="43.83203125" style="2" customWidth="1"/>
    <col min="14592" max="14592" width="23" style="2" customWidth="1"/>
    <col min="14593" max="14593" width="24.1640625" style="2" customWidth="1"/>
    <col min="14594" max="14594" width="18.33203125" style="2" customWidth="1"/>
    <col min="14595" max="14595" width="20.5" style="2" customWidth="1"/>
    <col min="14596" max="14596" width="22.5" style="2" customWidth="1"/>
    <col min="14597" max="14597" width="15.5" style="2" customWidth="1"/>
    <col min="14598" max="14598" width="21.5" style="2" customWidth="1"/>
    <col min="14599" max="14599" width="16" style="2" customWidth="1"/>
    <col min="14600" max="14600" width="22.83203125" style="2" customWidth="1"/>
    <col min="14601" max="14601" width="24.6640625" style="2" customWidth="1"/>
    <col min="14602" max="14602" width="17" style="2" customWidth="1"/>
    <col min="14603" max="14603" width="21.1640625" style="2" customWidth="1"/>
    <col min="14604" max="14604" width="20.33203125" style="2" customWidth="1"/>
    <col min="14605" max="14605" width="14.5" style="2" customWidth="1"/>
    <col min="14606" max="14606" width="18.5" style="2" customWidth="1"/>
    <col min="14607" max="14607" width="13.5" style="2" customWidth="1"/>
    <col min="14608" max="14846" width="8.83203125" style="2"/>
    <col min="14847" max="14847" width="43.83203125" style="2" customWidth="1"/>
    <col min="14848" max="14848" width="23" style="2" customWidth="1"/>
    <col min="14849" max="14849" width="24.1640625" style="2" customWidth="1"/>
    <col min="14850" max="14850" width="18.33203125" style="2" customWidth="1"/>
    <col min="14851" max="14851" width="20.5" style="2" customWidth="1"/>
    <col min="14852" max="14852" width="22.5" style="2" customWidth="1"/>
    <col min="14853" max="14853" width="15.5" style="2" customWidth="1"/>
    <col min="14854" max="14854" width="21.5" style="2" customWidth="1"/>
    <col min="14855" max="14855" width="16" style="2" customWidth="1"/>
    <col min="14856" max="14856" width="22.83203125" style="2" customWidth="1"/>
    <col min="14857" max="14857" width="24.6640625" style="2" customWidth="1"/>
    <col min="14858" max="14858" width="17" style="2" customWidth="1"/>
    <col min="14859" max="14859" width="21.1640625" style="2" customWidth="1"/>
    <col min="14860" max="14860" width="20.33203125" style="2" customWidth="1"/>
    <col min="14861" max="14861" width="14.5" style="2" customWidth="1"/>
    <col min="14862" max="14862" width="18.5" style="2" customWidth="1"/>
    <col min="14863" max="14863" width="13.5" style="2" customWidth="1"/>
    <col min="14864" max="15102" width="8.83203125" style="2"/>
    <col min="15103" max="15103" width="43.83203125" style="2" customWidth="1"/>
    <col min="15104" max="15104" width="23" style="2" customWidth="1"/>
    <col min="15105" max="15105" width="24.1640625" style="2" customWidth="1"/>
    <col min="15106" max="15106" width="18.33203125" style="2" customWidth="1"/>
    <col min="15107" max="15107" width="20.5" style="2" customWidth="1"/>
    <col min="15108" max="15108" width="22.5" style="2" customWidth="1"/>
    <col min="15109" max="15109" width="15.5" style="2" customWidth="1"/>
    <col min="15110" max="15110" width="21.5" style="2" customWidth="1"/>
    <col min="15111" max="15111" width="16" style="2" customWidth="1"/>
    <col min="15112" max="15112" width="22.83203125" style="2" customWidth="1"/>
    <col min="15113" max="15113" width="24.6640625" style="2" customWidth="1"/>
    <col min="15114" max="15114" width="17" style="2" customWidth="1"/>
    <col min="15115" max="15115" width="21.1640625" style="2" customWidth="1"/>
    <col min="15116" max="15116" width="20.33203125" style="2" customWidth="1"/>
    <col min="15117" max="15117" width="14.5" style="2" customWidth="1"/>
    <col min="15118" max="15118" width="18.5" style="2" customWidth="1"/>
    <col min="15119" max="15119" width="13.5" style="2" customWidth="1"/>
    <col min="15120" max="15358" width="8.83203125" style="2"/>
    <col min="15359" max="15359" width="43.83203125" style="2" customWidth="1"/>
    <col min="15360" max="15360" width="23" style="2" customWidth="1"/>
    <col min="15361" max="15361" width="24.1640625" style="2" customWidth="1"/>
    <col min="15362" max="15362" width="18.33203125" style="2" customWidth="1"/>
    <col min="15363" max="15363" width="20.5" style="2" customWidth="1"/>
    <col min="15364" max="15364" width="22.5" style="2" customWidth="1"/>
    <col min="15365" max="15365" width="15.5" style="2" customWidth="1"/>
    <col min="15366" max="15366" width="21.5" style="2" customWidth="1"/>
    <col min="15367" max="15367" width="16" style="2" customWidth="1"/>
    <col min="15368" max="15368" width="22.83203125" style="2" customWidth="1"/>
    <col min="15369" max="15369" width="24.6640625" style="2" customWidth="1"/>
    <col min="15370" max="15370" width="17" style="2" customWidth="1"/>
    <col min="15371" max="15371" width="21.1640625" style="2" customWidth="1"/>
    <col min="15372" max="15372" width="20.33203125" style="2" customWidth="1"/>
    <col min="15373" max="15373" width="14.5" style="2" customWidth="1"/>
    <col min="15374" max="15374" width="18.5" style="2" customWidth="1"/>
    <col min="15375" max="15375" width="13.5" style="2" customWidth="1"/>
    <col min="15376" max="15614" width="8.83203125" style="2"/>
    <col min="15615" max="15615" width="43.83203125" style="2" customWidth="1"/>
    <col min="15616" max="15616" width="23" style="2" customWidth="1"/>
    <col min="15617" max="15617" width="24.1640625" style="2" customWidth="1"/>
    <col min="15618" max="15618" width="18.33203125" style="2" customWidth="1"/>
    <col min="15619" max="15619" width="20.5" style="2" customWidth="1"/>
    <col min="15620" max="15620" width="22.5" style="2" customWidth="1"/>
    <col min="15621" max="15621" width="15.5" style="2" customWidth="1"/>
    <col min="15622" max="15622" width="21.5" style="2" customWidth="1"/>
    <col min="15623" max="15623" width="16" style="2" customWidth="1"/>
    <col min="15624" max="15624" width="22.83203125" style="2" customWidth="1"/>
    <col min="15625" max="15625" width="24.6640625" style="2" customWidth="1"/>
    <col min="15626" max="15626" width="17" style="2" customWidth="1"/>
    <col min="15627" max="15627" width="21.1640625" style="2" customWidth="1"/>
    <col min="15628" max="15628" width="20.33203125" style="2" customWidth="1"/>
    <col min="15629" max="15629" width="14.5" style="2" customWidth="1"/>
    <col min="15630" max="15630" width="18.5" style="2" customWidth="1"/>
    <col min="15631" max="15631" width="13.5" style="2" customWidth="1"/>
    <col min="15632" max="15870" width="8.83203125" style="2"/>
    <col min="15871" max="15871" width="43.83203125" style="2" customWidth="1"/>
    <col min="15872" max="15872" width="23" style="2" customWidth="1"/>
    <col min="15873" max="15873" width="24.1640625" style="2" customWidth="1"/>
    <col min="15874" max="15874" width="18.33203125" style="2" customWidth="1"/>
    <col min="15875" max="15875" width="20.5" style="2" customWidth="1"/>
    <col min="15876" max="15876" width="22.5" style="2" customWidth="1"/>
    <col min="15877" max="15877" width="15.5" style="2" customWidth="1"/>
    <col min="15878" max="15878" width="21.5" style="2" customWidth="1"/>
    <col min="15879" max="15879" width="16" style="2" customWidth="1"/>
    <col min="15880" max="15880" width="22.83203125" style="2" customWidth="1"/>
    <col min="15881" max="15881" width="24.6640625" style="2" customWidth="1"/>
    <col min="15882" max="15882" width="17" style="2" customWidth="1"/>
    <col min="15883" max="15883" width="21.1640625" style="2" customWidth="1"/>
    <col min="15884" max="15884" width="20.33203125" style="2" customWidth="1"/>
    <col min="15885" max="15885" width="14.5" style="2" customWidth="1"/>
    <col min="15886" max="15886" width="18.5" style="2" customWidth="1"/>
    <col min="15887" max="15887" width="13.5" style="2" customWidth="1"/>
    <col min="15888" max="16126" width="8.83203125" style="2"/>
    <col min="16127" max="16127" width="43.83203125" style="2" customWidth="1"/>
    <col min="16128" max="16128" width="23" style="2" customWidth="1"/>
    <col min="16129" max="16129" width="24.1640625" style="2" customWidth="1"/>
    <col min="16130" max="16130" width="18.33203125" style="2" customWidth="1"/>
    <col min="16131" max="16131" width="20.5" style="2" customWidth="1"/>
    <col min="16132" max="16132" width="22.5" style="2" customWidth="1"/>
    <col min="16133" max="16133" width="15.5" style="2" customWidth="1"/>
    <col min="16134" max="16134" width="21.5" style="2" customWidth="1"/>
    <col min="16135" max="16135" width="16" style="2" customWidth="1"/>
    <col min="16136" max="16136" width="22.83203125" style="2" customWidth="1"/>
    <col min="16137" max="16137" width="24.6640625" style="2" customWidth="1"/>
    <col min="16138" max="16138" width="17" style="2" customWidth="1"/>
    <col min="16139" max="16139" width="21.1640625" style="2" customWidth="1"/>
    <col min="16140" max="16140" width="20.33203125" style="2" customWidth="1"/>
    <col min="16141" max="16141" width="14.5" style="2" customWidth="1"/>
    <col min="16142" max="16142" width="18.5" style="2" customWidth="1"/>
    <col min="16143" max="16143" width="13.5" style="2" customWidth="1"/>
    <col min="16144" max="16384" width="8.83203125" style="2"/>
  </cols>
  <sheetData>
    <row r="1" spans="1:16" ht="17" thickBot="1" x14ac:dyDescent="0.25">
      <c r="A1" s="1"/>
    </row>
    <row r="2" spans="1:16" ht="17" thickBot="1" x14ac:dyDescent="0.25">
      <c r="A2" s="1"/>
      <c r="B2" s="3" t="s">
        <v>0</v>
      </c>
      <c r="C2" s="4"/>
      <c r="D2" s="4"/>
      <c r="E2" s="4"/>
      <c r="F2" s="5"/>
      <c r="G2" s="6"/>
      <c r="H2" s="6"/>
      <c r="I2" s="6"/>
      <c r="K2" s="7"/>
      <c r="L2" s="7"/>
    </row>
    <row r="3" spans="1:16" ht="17" thickBot="1" x14ac:dyDescent="0.25">
      <c r="A3" s="1"/>
    </row>
    <row r="4" spans="1:16" ht="19" thickBot="1" x14ac:dyDescent="0.25">
      <c r="A4" s="8"/>
      <c r="B4" s="9" t="s">
        <v>1</v>
      </c>
      <c r="C4" s="10"/>
      <c r="D4" s="10"/>
      <c r="E4" s="10"/>
      <c r="F4" s="11"/>
      <c r="G4" s="12"/>
      <c r="H4" s="12"/>
      <c r="I4" s="13"/>
      <c r="J4" s="14"/>
      <c r="K4" s="15"/>
      <c r="L4" s="15"/>
      <c r="M4" s="14"/>
      <c r="N4" s="14"/>
      <c r="O4" s="14"/>
    </row>
    <row r="5" spans="1:16" ht="18" x14ac:dyDescent="0.2">
      <c r="A5" s="8"/>
      <c r="B5" s="14" t="s">
        <v>2</v>
      </c>
      <c r="C5" s="14" t="s">
        <v>3</v>
      </c>
      <c r="D5" s="14"/>
      <c r="E5" s="16"/>
      <c r="F5" s="16"/>
      <c r="G5" s="14"/>
      <c r="H5" s="14"/>
      <c r="I5" s="14"/>
      <c r="J5" s="14"/>
      <c r="K5" s="14"/>
      <c r="L5" s="14"/>
      <c r="M5" s="14"/>
      <c r="N5" s="14"/>
      <c r="O5" s="14"/>
    </row>
    <row r="6" spans="1:16" ht="18" x14ac:dyDescent="0.2">
      <c r="A6" s="8"/>
      <c r="B6" s="14" t="s">
        <v>4</v>
      </c>
      <c r="C6" s="14" t="s">
        <v>5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6" ht="19" thickBot="1" x14ac:dyDescent="0.25">
      <c r="A7" s="8"/>
      <c r="B7" s="8"/>
      <c r="C7" s="8"/>
      <c r="D7" s="8"/>
      <c r="E7" s="8"/>
      <c r="F7" s="14"/>
      <c r="G7" s="14"/>
      <c r="H7" s="14"/>
      <c r="I7" s="14"/>
      <c r="J7" s="14"/>
      <c r="K7" s="14"/>
      <c r="L7" s="14"/>
      <c r="M7" s="14"/>
      <c r="N7" s="17" t="s">
        <v>6</v>
      </c>
      <c r="O7" s="17"/>
    </row>
    <row r="8" spans="1:16" ht="18" x14ac:dyDescent="0.2">
      <c r="A8" s="18" t="s">
        <v>7</v>
      </c>
      <c r="B8" s="19" t="s">
        <v>8</v>
      </c>
      <c r="C8" s="19" t="s">
        <v>9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</row>
    <row r="9" spans="1:16" ht="97.5" customHeight="1" x14ac:dyDescent="0.2">
      <c r="A9" s="21"/>
      <c r="B9" s="22"/>
      <c r="C9" s="23" t="s">
        <v>10</v>
      </c>
      <c r="D9" s="23" t="s">
        <v>11</v>
      </c>
      <c r="E9" s="23" t="s">
        <v>12</v>
      </c>
      <c r="F9" s="22" t="s">
        <v>13</v>
      </c>
      <c r="G9" s="22"/>
      <c r="H9" s="22"/>
      <c r="I9" s="22"/>
      <c r="J9" s="23" t="s">
        <v>14</v>
      </c>
      <c r="K9" s="22" t="s">
        <v>15</v>
      </c>
      <c r="L9" s="22"/>
      <c r="M9" s="23" t="s">
        <v>16</v>
      </c>
      <c r="N9" s="23" t="s">
        <v>17</v>
      </c>
      <c r="O9" s="24" t="s">
        <v>18</v>
      </c>
    </row>
    <row r="10" spans="1:16" ht="18" x14ac:dyDescent="0.2">
      <c r="A10" s="25">
        <v>1</v>
      </c>
      <c r="B10" s="26">
        <v>2</v>
      </c>
      <c r="C10" s="26">
        <v>3</v>
      </c>
      <c r="D10" s="26">
        <v>4</v>
      </c>
      <c r="E10" s="26">
        <v>5</v>
      </c>
      <c r="F10" s="27">
        <v>6</v>
      </c>
      <c r="G10" s="27"/>
      <c r="H10" s="27"/>
      <c r="I10" s="27"/>
      <c r="J10" s="26">
        <v>7</v>
      </c>
      <c r="K10" s="27">
        <v>8</v>
      </c>
      <c r="L10" s="27"/>
      <c r="M10" s="26">
        <v>9</v>
      </c>
      <c r="N10" s="26">
        <v>10</v>
      </c>
      <c r="O10" s="28">
        <v>11</v>
      </c>
    </row>
    <row r="11" spans="1:16" ht="38" x14ac:dyDescent="0.2">
      <c r="A11" s="29"/>
      <c r="B11" s="30"/>
      <c r="C11" s="30"/>
      <c r="D11" s="30"/>
      <c r="E11" s="30"/>
      <c r="F11" s="31" t="s">
        <v>19</v>
      </c>
      <c r="G11" s="32"/>
      <c r="H11" s="31" t="s">
        <v>20</v>
      </c>
      <c r="I11" s="32"/>
      <c r="J11" s="33"/>
      <c r="K11" s="34" t="s">
        <v>21</v>
      </c>
      <c r="L11" s="34" t="s">
        <v>22</v>
      </c>
      <c r="M11" s="35"/>
      <c r="N11" s="35"/>
      <c r="O11" s="36">
        <f>'[1]Note 20'!$F$69/100</f>
        <v>9221.02</v>
      </c>
    </row>
    <row r="12" spans="1:16" ht="18" x14ac:dyDescent="0.2">
      <c r="A12" s="37"/>
      <c r="B12" s="38" t="s">
        <v>23</v>
      </c>
      <c r="C12" s="39"/>
      <c r="D12" s="39"/>
      <c r="E12" s="40"/>
      <c r="F12" s="41"/>
      <c r="G12" s="41"/>
      <c r="H12" s="41"/>
      <c r="I12" s="41"/>
      <c r="J12" s="41"/>
      <c r="K12" s="41"/>
      <c r="L12" s="41"/>
      <c r="M12" s="42"/>
      <c r="N12" s="42"/>
      <c r="O12" s="43"/>
    </row>
    <row r="13" spans="1:16" ht="38" x14ac:dyDescent="0.2">
      <c r="A13" s="37"/>
      <c r="B13" s="44" t="s">
        <v>24</v>
      </c>
      <c r="C13" s="45">
        <f>'[2]F 2.1 FY 23-24'!C14</f>
        <v>466896</v>
      </c>
      <c r="D13" s="45">
        <f>'[2]F 2.1 FY 23-24'!E14</f>
        <v>110826.87</v>
      </c>
      <c r="E13" s="46">
        <f>'[2]F 2.1 FY 23-24'!F14</f>
        <v>363.74015600000001</v>
      </c>
      <c r="F13" s="47" t="s">
        <v>25</v>
      </c>
      <c r="G13" s="47" t="str">
        <f>F13</f>
        <v>Rs. 100 / conn. / month</v>
      </c>
      <c r="H13" s="48" t="s">
        <v>26</v>
      </c>
      <c r="I13" s="48" t="str">
        <f>H13</f>
        <v>Rs. 3.50 / unit</v>
      </c>
      <c r="J13" s="49"/>
      <c r="K13" s="41">
        <v>30</v>
      </c>
      <c r="L13" s="50">
        <v>1.9</v>
      </c>
      <c r="M13" s="51">
        <f>'[3]F2.5'!$K$13/100</f>
        <v>39.036993119999998</v>
      </c>
      <c r="N13" s="52"/>
      <c r="O13" s="43"/>
      <c r="P13" s="53"/>
    </row>
    <row r="14" spans="1:16" ht="38" x14ac:dyDescent="0.2">
      <c r="A14" s="37"/>
      <c r="B14" s="44" t="s">
        <v>27</v>
      </c>
      <c r="C14" s="45">
        <f>'[2]F 2.1 FY 23-24'!C15</f>
        <v>1452624</v>
      </c>
      <c r="D14" s="45">
        <f>'[2]F 2.1 FY 23-24'!E15</f>
        <v>1549488.82</v>
      </c>
      <c r="E14" s="46">
        <f>'[2]F 2.1 FY 23-24'!F15</f>
        <v>699.481268</v>
      </c>
      <c r="F14" s="47" t="s">
        <v>25</v>
      </c>
      <c r="G14" s="47" t="s">
        <v>28</v>
      </c>
      <c r="H14" s="48" t="s">
        <v>29</v>
      </c>
      <c r="I14" s="48" t="str">
        <f>H14</f>
        <v>Rs. 3.85 / unit</v>
      </c>
      <c r="J14" s="49"/>
      <c r="K14" s="41"/>
      <c r="L14" s="50">
        <v>1.3</v>
      </c>
      <c r="M14" s="51">
        <f>'[3]F2.5'!$K$14/100</f>
        <v>1819.9686127069997</v>
      </c>
      <c r="N14" s="52"/>
      <c r="O14" s="43"/>
      <c r="P14" s="53"/>
    </row>
    <row r="15" spans="1:16" ht="18" x14ac:dyDescent="0.2">
      <c r="A15" s="37"/>
      <c r="B15" s="38" t="s">
        <v>30</v>
      </c>
      <c r="C15" s="39"/>
      <c r="D15" s="39"/>
      <c r="E15" s="54"/>
      <c r="F15" s="55"/>
      <c r="G15" s="55"/>
      <c r="H15" s="55"/>
      <c r="I15" s="55"/>
      <c r="J15" s="49"/>
      <c r="K15" s="41"/>
      <c r="L15" s="41"/>
      <c r="M15" s="42"/>
      <c r="N15" s="52"/>
      <c r="O15" s="43"/>
    </row>
    <row r="16" spans="1:16" ht="18" x14ac:dyDescent="0.2">
      <c r="A16" s="56" t="s">
        <v>31</v>
      </c>
      <c r="B16" s="57" t="s">
        <v>32</v>
      </c>
      <c r="C16" s="45">
        <f>C17+C18</f>
        <v>463653</v>
      </c>
      <c r="D16" s="45">
        <f>D17+D18</f>
        <v>8103382.2499999991</v>
      </c>
      <c r="E16" s="46">
        <f>E17+E18</f>
        <v>13402.654806</v>
      </c>
      <c r="F16" s="55"/>
      <c r="G16" s="55"/>
      <c r="H16" s="55"/>
      <c r="I16" s="55"/>
      <c r="J16" s="49"/>
      <c r="K16" s="41"/>
      <c r="L16" s="41"/>
      <c r="M16" s="51"/>
      <c r="N16" s="52"/>
      <c r="O16" s="43"/>
    </row>
    <row r="17" spans="1:16" ht="38" x14ac:dyDescent="0.2">
      <c r="A17" s="37"/>
      <c r="B17" s="58" t="s">
        <v>33</v>
      </c>
      <c r="C17" s="59">
        <f>'[2]F 2.1 FY 23-24'!C44</f>
        <v>414891</v>
      </c>
      <c r="D17" s="59">
        <f>'[2]F 2.1 FY 23-24'!E44</f>
        <v>7558895.1499999994</v>
      </c>
      <c r="E17" s="60">
        <f>'[2]F 2.1 FY 23-24'!F44</f>
        <v>12504.241505</v>
      </c>
      <c r="F17" s="47" t="s">
        <v>34</v>
      </c>
      <c r="G17" s="47" t="s">
        <v>35</v>
      </c>
      <c r="H17" s="48" t="s">
        <v>36</v>
      </c>
      <c r="I17" s="48" t="s">
        <v>37</v>
      </c>
      <c r="J17" s="49"/>
      <c r="K17" s="47" t="s">
        <v>38</v>
      </c>
      <c r="L17" s="48" t="s">
        <v>39</v>
      </c>
      <c r="M17" s="51">
        <f>'[3]F2.5'!$K$17/100</f>
        <v>8827.2926960970017</v>
      </c>
      <c r="N17" s="52"/>
      <c r="O17" s="43"/>
      <c r="P17" s="61"/>
    </row>
    <row r="18" spans="1:16" ht="38" x14ac:dyDescent="0.25">
      <c r="A18" s="37"/>
      <c r="B18" s="62" t="s">
        <v>40</v>
      </c>
      <c r="C18" s="59">
        <f>'[2]F 2.1 FY 23-24'!C45</f>
        <v>48762</v>
      </c>
      <c r="D18" s="59">
        <f>'[2]F 2.1 FY 23-24'!E45</f>
        <v>544487.1</v>
      </c>
      <c r="E18" s="60">
        <f>'[2]F 2.1 FY 23-24'!F45</f>
        <v>898.41330100000005</v>
      </c>
      <c r="F18" s="47" t="s">
        <v>35</v>
      </c>
      <c r="G18" s="47" t="s">
        <v>41</v>
      </c>
      <c r="H18" s="48" t="s">
        <v>42</v>
      </c>
      <c r="I18" s="48" t="s">
        <v>43</v>
      </c>
      <c r="J18" s="49"/>
      <c r="K18" s="47" t="s">
        <v>44</v>
      </c>
      <c r="L18" s="48" t="s">
        <v>45</v>
      </c>
      <c r="M18" s="51"/>
      <c r="N18" s="52"/>
      <c r="O18" s="43"/>
      <c r="P18" s="61"/>
    </row>
    <row r="19" spans="1:16" ht="18" x14ac:dyDescent="0.2">
      <c r="A19" s="56" t="s">
        <v>46</v>
      </c>
      <c r="B19" s="57" t="s">
        <v>47</v>
      </c>
      <c r="C19" s="45">
        <f>C20+C21</f>
        <v>32085</v>
      </c>
      <c r="D19" s="45">
        <f>D20+D21</f>
        <v>595810.6399999999</v>
      </c>
      <c r="E19" s="46">
        <f>E20+E21</f>
        <v>1254.0358839999999</v>
      </c>
      <c r="F19" s="47"/>
      <c r="G19" s="47"/>
      <c r="H19" s="47"/>
      <c r="I19" s="47"/>
      <c r="J19" s="49"/>
      <c r="K19" s="55"/>
      <c r="L19" s="55"/>
      <c r="M19" s="51"/>
      <c r="N19" s="52"/>
      <c r="O19" s="43"/>
    </row>
    <row r="20" spans="1:16" ht="38" x14ac:dyDescent="0.2">
      <c r="A20" s="56"/>
      <c r="B20" s="58" t="s">
        <v>33</v>
      </c>
      <c r="C20" s="63">
        <f>'[2]F 2.1 FY 23-24'!C48</f>
        <v>31984</v>
      </c>
      <c r="D20" s="63">
        <f>'[2]F 2.1 FY 23-24'!E48</f>
        <v>595045.06999999995</v>
      </c>
      <c r="E20" s="64">
        <f>'[2]F 2.1 FY 23-24'!F48</f>
        <v>1252.446279</v>
      </c>
      <c r="F20" s="47" t="s">
        <v>34</v>
      </c>
      <c r="G20" s="47" t="s">
        <v>35</v>
      </c>
      <c r="H20" s="47" t="s">
        <v>48</v>
      </c>
      <c r="I20" s="47" t="s">
        <v>49</v>
      </c>
      <c r="J20" s="49"/>
      <c r="K20" s="47" t="s">
        <v>50</v>
      </c>
      <c r="L20" s="47" t="s">
        <v>51</v>
      </c>
      <c r="M20" s="42">
        <f>'[3]F2.5'!$K$20/100</f>
        <v>822.65896905500006</v>
      </c>
      <c r="N20" s="52"/>
      <c r="O20" s="43"/>
      <c r="P20" s="61"/>
    </row>
    <row r="21" spans="1:16" ht="38" x14ac:dyDescent="0.25">
      <c r="A21" s="37"/>
      <c r="B21" s="62" t="s">
        <v>40</v>
      </c>
      <c r="C21" s="63">
        <f>'[2]F 2.1 FY 23-24'!C49</f>
        <v>101</v>
      </c>
      <c r="D21" s="63">
        <f>'[2]F 2.1 FY 23-24'!E49</f>
        <v>765.57</v>
      </c>
      <c r="E21" s="64">
        <f>'[2]F 2.1 FY 23-24'!F49</f>
        <v>1.5896049999999999</v>
      </c>
      <c r="F21" s="47" t="s">
        <v>35</v>
      </c>
      <c r="G21" s="47" t="s">
        <v>41</v>
      </c>
      <c r="H21" s="47" t="s">
        <v>52</v>
      </c>
      <c r="I21" s="47" t="s">
        <v>53</v>
      </c>
      <c r="J21" s="49"/>
      <c r="K21" s="47" t="s">
        <v>54</v>
      </c>
      <c r="L21" s="47" t="s">
        <v>55</v>
      </c>
      <c r="M21" s="42"/>
      <c r="N21" s="52"/>
      <c r="O21" s="43"/>
      <c r="P21" s="61"/>
    </row>
    <row r="22" spans="1:16" ht="19" thickBot="1" x14ac:dyDescent="0.3">
      <c r="A22" s="65"/>
      <c r="B22" s="66"/>
      <c r="C22" s="67">
        <f>C13+C14+C16+C19</f>
        <v>2415258</v>
      </c>
      <c r="D22" s="67">
        <f t="shared" ref="D22:E22" si="0">D13+D14+D16+D19</f>
        <v>10359508.58</v>
      </c>
      <c r="E22" s="68">
        <f t="shared" si="0"/>
        <v>15719.912113999999</v>
      </c>
      <c r="F22" s="69"/>
      <c r="G22" s="69"/>
      <c r="H22" s="69"/>
      <c r="I22" s="69"/>
      <c r="J22" s="70"/>
      <c r="K22" s="69"/>
      <c r="L22" s="69"/>
      <c r="M22" s="71"/>
      <c r="N22" s="72"/>
      <c r="O22" s="43"/>
      <c r="P22" s="73"/>
    </row>
    <row r="23" spans="1:16" ht="20" thickBot="1" x14ac:dyDescent="0.3">
      <c r="A23" s="65" t="s">
        <v>56</v>
      </c>
      <c r="B23" s="74" t="s">
        <v>57</v>
      </c>
      <c r="C23" s="67"/>
      <c r="D23" s="67"/>
      <c r="E23" s="68"/>
      <c r="F23" s="69"/>
      <c r="G23" s="69"/>
      <c r="H23" s="69"/>
      <c r="I23" s="69"/>
      <c r="J23" s="70"/>
      <c r="K23" s="69"/>
      <c r="L23" s="69"/>
      <c r="M23" s="71"/>
      <c r="N23" s="72"/>
      <c r="O23" s="43"/>
      <c r="P23" s="73"/>
    </row>
    <row r="24" spans="1:16" ht="19" thickBot="1" x14ac:dyDescent="0.3">
      <c r="A24" s="65" t="s">
        <v>58</v>
      </c>
      <c r="B24" s="75" t="s">
        <v>59</v>
      </c>
      <c r="C24" s="67"/>
      <c r="D24" s="67"/>
      <c r="E24" s="68"/>
      <c r="F24" s="69"/>
      <c r="G24" s="69"/>
      <c r="H24" s="69"/>
      <c r="I24" s="69"/>
      <c r="J24" s="70"/>
      <c r="K24" s="69"/>
      <c r="L24" s="69"/>
      <c r="M24" s="71"/>
      <c r="N24" s="72"/>
      <c r="O24" s="43"/>
      <c r="P24" s="73"/>
    </row>
    <row r="25" spans="1:16" ht="19" thickBot="1" x14ac:dyDescent="0.25">
      <c r="A25" s="76"/>
      <c r="B25" s="77" t="s">
        <v>60</v>
      </c>
      <c r="C25" s="67">
        <f t="shared" ref="C25:D25" si="1">SUM(C13,C14,C16,C19)</f>
        <v>2415258</v>
      </c>
      <c r="D25" s="67">
        <f t="shared" si="1"/>
        <v>10359508.58</v>
      </c>
      <c r="E25" s="67">
        <f>SUM(E13,E14,E16,E19)</f>
        <v>15719.912113999999</v>
      </c>
      <c r="F25" s="77"/>
      <c r="G25" s="77"/>
      <c r="H25" s="77"/>
      <c r="I25" s="77"/>
      <c r="J25" s="77"/>
      <c r="K25" s="77"/>
      <c r="L25" s="77"/>
      <c r="M25" s="78">
        <f>SUM(M13:M23)</f>
        <v>11508.957270979003</v>
      </c>
      <c r="N25" s="77"/>
      <c r="O25" s="79"/>
    </row>
    <row r="26" spans="1:16" x14ac:dyDescent="0.2">
      <c r="F26" s="80"/>
      <c r="G26" s="80"/>
      <c r="H26" s="80"/>
      <c r="I26" s="80"/>
      <c r="J26" s="80"/>
      <c r="O26" s="81"/>
    </row>
    <row r="27" spans="1:16" ht="15.75" customHeight="1" x14ac:dyDescent="0.2">
      <c r="O27" s="81"/>
      <c r="P27" s="82"/>
    </row>
    <row r="28" spans="1:16" x14ac:dyDescent="0.2">
      <c r="M28" s="81">
        <f>M25+'[4]F2.5'!$K$28+'[5]F2.5'!$K$23</f>
        <v>22664.547970979002</v>
      </c>
      <c r="N28" s="81">
        <f>'[4]F2.5'!$M$28+'[5]F2.5'!$M$23+O11</f>
        <v>19595.904999999999</v>
      </c>
    </row>
    <row r="29" spans="1:16" x14ac:dyDescent="0.2">
      <c r="O29" s="81"/>
    </row>
  </sheetData>
  <mergeCells count="14">
    <mergeCell ref="F11:G11"/>
    <mergeCell ref="H11:I11"/>
    <mergeCell ref="O11:O25"/>
    <mergeCell ref="J13:J21"/>
    <mergeCell ref="N13:N21"/>
    <mergeCell ref="P17:P18"/>
    <mergeCell ref="P20:P21"/>
    <mergeCell ref="A8:A9"/>
    <mergeCell ref="B8:B9"/>
    <mergeCell ref="C8:O8"/>
    <mergeCell ref="F9:I9"/>
    <mergeCell ref="K9:L9"/>
    <mergeCell ref="F10:I10"/>
    <mergeCell ref="K10:L10"/>
  </mergeCells>
  <printOptions horizontalCentered="1"/>
  <pageMargins left="0.70866141732283505" right="0.70866141732283505" top="0.74803149606299202" bottom="0.74803149606299202" header="0.31496062992126" footer="0.31496062992126"/>
  <pageSetup paperSize="9" scale="32" fitToWidth="2" fitToHeight="0" pageOrder="overThenDown" orientation="landscape" r:id="rId1"/>
  <headerFooter>
    <oddFooter>&amp;C
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F2.5</vt:lpstr>
      <vt:lpstr>F2.5!Print_Area</vt:lpstr>
      <vt:lpstr>F2.5!Print_Titles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Khandelwal</dc:creator>
  <cp:lastModifiedBy>Sushil Khandelwal</cp:lastModifiedBy>
  <dcterms:created xsi:type="dcterms:W3CDTF">2025-07-03T09:37:38Z</dcterms:created>
  <dcterms:modified xsi:type="dcterms:W3CDTF">2025-07-03T09:37:47Z</dcterms:modified>
</cp:coreProperties>
</file>