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nish/Desktop/01.Work/05_Regulatory Engagement/Regulatory.Docs.in.Transit/Rajasthan/DISCOMS/Website Database/FY_2021-22/"/>
    </mc:Choice>
  </mc:AlternateContent>
  <xr:revisionPtr revIDLastSave="0" documentId="8_{044D0CF5-A7B0-9444-AF71-7C088F3133B9}" xr6:coauthVersionLast="47" xr6:coauthVersionMax="47" xr10:uidLastSave="{00000000-0000-0000-0000-000000000000}"/>
  <bookViews>
    <workbookView xWindow="0" yWindow="740" windowWidth="29400" windowHeight="18380" xr2:uid="{FB855E39-5F29-9541-A9F0-EBF330F59EE4}"/>
  </bookViews>
  <sheets>
    <sheet name="F7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___________SCH6">'[1]04REL'!#REF!</definedName>
    <definedName name="_________________SCH6">'[1]04REL'!#REF!</definedName>
    <definedName name="________________SCH6">'[1]04REL'!#REF!</definedName>
    <definedName name="_______________SCH6">'[1]04REL'!#REF!</definedName>
    <definedName name="______________SCH6">'[1]04REL'!#REF!</definedName>
    <definedName name="_____________SCH6">'[1]04REL'!#REF!</definedName>
    <definedName name="____________SCH6">'[1]04REL'!#REF!</definedName>
    <definedName name="___________SCH6">'[1]04REL'!#REF!</definedName>
    <definedName name="__________SCH6">'[1]04REL'!#REF!</definedName>
    <definedName name="_________SCH6">'[1]04REL'!#REF!</definedName>
    <definedName name="________SCH6">'[1]04REL'!#REF!</definedName>
    <definedName name="_______SCH6">'[1]04REL'!#REF!</definedName>
    <definedName name="______SCH6">'[1]04REL'!#REF!</definedName>
    <definedName name="____SCH6">'[1]04REL'!#REF!</definedName>
    <definedName name="___ABC5">'[2]04REL'!#REF!</definedName>
    <definedName name="___SCH6">'[1]04REL'!#REF!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X" hidden="1">#REF!</definedName>
    <definedName name="__cir1">[4]Ambala!$B$11:$K$401</definedName>
    <definedName name="__cir10">[4]Hisar!$B$11:$K$401</definedName>
    <definedName name="__cir11">[4]Sirsa!$B$11:$K$401</definedName>
    <definedName name="__cir12">[4]Jind!$B$11:$K$401</definedName>
    <definedName name="__cir13">[4]Bhiwani!$B$11:$K$401</definedName>
    <definedName name="__cir2">[4]Yamunanagar!$B$11:$K$401</definedName>
    <definedName name="__cir3">[4]Kurukshetra!$B$11:$K$401</definedName>
    <definedName name="__cir4">[4]Karnal!$B$11:$K$401</definedName>
    <definedName name="__cir5">[4]Sonepat!$B$11:$K$401</definedName>
    <definedName name="__cir6">[4]Rohtak!$B$11:$K$401</definedName>
    <definedName name="__cir7">[4]Faridabad!$B$11:$K$401</definedName>
    <definedName name="__cir8">[4]Gurgaon!$B$11:$K$401</definedName>
    <definedName name="__cir9">[4]Narnaul!$B$11:$K$401</definedName>
    <definedName name="__FOR1">IF([5]Scenario!$B$9=1,__cir1,0)</definedName>
    <definedName name="__FOR10">IF([5]Scenario!$K$9=1,__cir10,0)</definedName>
    <definedName name="__FOR11">IF([5]Scenario!$L$9=1,__cir11,0)</definedName>
    <definedName name="__FOR12">IF([5]Scenario!$M$9=1,__cir12,0)</definedName>
    <definedName name="__FOR13">IF([5]Scenario!$N$9=1,__cir13,0)</definedName>
    <definedName name="__FOR2">IF([5]Scenario!$C$9=1,__cir2,0)</definedName>
    <definedName name="__FOR3">IF([5]Scenario!$D$9=1,__cir3,0)</definedName>
    <definedName name="__FOR4">IF([5]Scenario!$E$9=1,__cir4,0)</definedName>
    <definedName name="__FOR5">IF([5]Scenario!$F$9=1,__cir5,0)</definedName>
    <definedName name="__FOR6">IF([5]Scenario!$G$9=1,__cir6,0)</definedName>
    <definedName name="__FOR7">IF([5]Scenario!$H$9=1,__cir7,0)</definedName>
    <definedName name="__FOR8">IF([5]Scenario!$I$9=1,__cir8,0)</definedName>
    <definedName name="__FOR9">IF([5]Scenario!$J$9=1,__cir9,0)</definedName>
    <definedName name="__SCH6" localSheetId="0">'[2]04REL'!#REF!</definedName>
    <definedName name="__SCH6">'[1]04REL'!#REF!</definedName>
    <definedName name="_3.7">'[2]04REL'!#REF!</definedName>
    <definedName name="_BSD1">#REF!</definedName>
    <definedName name="_BSD2">#REF!</definedName>
    <definedName name="_cir1">[6]Ambala!$B$11:$K$401</definedName>
    <definedName name="_cir10">[6]Hisar!$B$11:$K$401</definedName>
    <definedName name="_cir11">[6]Sirsa!$B$11:$K$401</definedName>
    <definedName name="_cir12">[6]Jind!$B$11:$K$401</definedName>
    <definedName name="_cir13">[6]Bhiwani!$B$11:$K$401</definedName>
    <definedName name="_cir2">[6]Yamunanagar!$B$11:$K$401</definedName>
    <definedName name="_cir3">[6]Kurukshetra!$B$11:$K$401</definedName>
    <definedName name="_cir4">[6]Karnal!$B$11:$K$401</definedName>
    <definedName name="_cir5">[6]Sonepat!$B$11:$K$401</definedName>
    <definedName name="_cir6">[6]Rohtak!$B$11:$K$401</definedName>
    <definedName name="_cir7">[6]Faridabad!$B$11:$K$401</definedName>
    <definedName name="_cir8">[6]Gurgaon!$B$11:$K$401</definedName>
    <definedName name="_cir9">[6]Narnaul!$B$11:$K$401</definedName>
    <definedName name="_Fill" hidden="1">#REF!</definedName>
    <definedName name="_FOR1">IF([5]Scenario!$B$9=1,_cir1,0)</definedName>
    <definedName name="_FOR10">IF([5]Scenario!$K$9=1,_cir10,0)</definedName>
    <definedName name="_FOR11">IF([5]Scenario!$L$9=1,_cir11,0)</definedName>
    <definedName name="_FOR12">IF([5]Scenario!$M$9=1,_cir12,0)</definedName>
    <definedName name="_FOR13">IF([5]Scenario!$N$9=1,_cir13,0)</definedName>
    <definedName name="_FOR2">IF([5]Scenario!$C$9=1,_cir2,0)</definedName>
    <definedName name="_FOR3">IF([5]Scenario!$D$9=1,_cir3,0)</definedName>
    <definedName name="_FOR4">IF([5]Scenario!$E$9=1,_cir4,0)</definedName>
    <definedName name="_FOR5">IF([5]Scenario!$F$9=1,_cir5,0)</definedName>
    <definedName name="_FOR6">IF([5]Scenario!$G$9=1,_cir6,0)</definedName>
    <definedName name="_FOR7">IF([5]Scenario!$H$9=1,_cir7,0)</definedName>
    <definedName name="_FOR8">IF([5]Scenario!$I$9=1,_cir8,0)</definedName>
    <definedName name="_FOR9">IF([5]Scenario!$J$9=1,_cir9,0)</definedName>
    <definedName name="_IED1">#REF!</definedName>
    <definedName name="_IED2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CH15">#REF!</definedName>
    <definedName name="_SCH2">#REF!</definedName>
    <definedName name="_SCH25">#REF!</definedName>
    <definedName name="_SCH4">#REF!</definedName>
    <definedName name="_SCH6" localSheetId="0">'[2]04REL'!#REF!</definedName>
    <definedName name="_SCH6">'[2]04REL'!#REF!</definedName>
    <definedName name="_SCH9">#REF!</definedName>
    <definedName name="_Sort" hidden="1">#REF!</definedName>
    <definedName name="_TTU6" localSheetId="0">#REF!</definedName>
    <definedName name="_TTU6">#REF!</definedName>
    <definedName name="A" localSheetId="0">#REF!</definedName>
    <definedName name="A">#REF!</definedName>
    <definedName name="aa" localSheetId="0">#REF!</definedName>
    <definedName name="aa">#REF!</definedName>
    <definedName name="ADL.63">[7]Addl.40!$A$38:$I$284</definedName>
    <definedName name="agri">#REF!</definedName>
    <definedName name="as" localSheetId="0">#REF!</definedName>
    <definedName name="as">#REF!</definedName>
    <definedName name="asd" localSheetId="0">#REF!</definedName>
    <definedName name="asd">#REF!</definedName>
    <definedName name="assmp_N">#REF!</definedName>
    <definedName name="assmp_S">#REF!</definedName>
    <definedName name="assmp_W">#REF!</definedName>
    <definedName name="assmpn_E">#REF!</definedName>
    <definedName name="asst_cost">#REF!</definedName>
    <definedName name="aws" localSheetId="0">#REF!</definedName>
    <definedName name="aws">#REF!</definedName>
    <definedName name="B">#REF!</definedName>
    <definedName name="bi">#REF!</definedName>
    <definedName name="ChangeinAccruedInterest">'[8]Cash Flow'!#REF!</definedName>
    <definedName name="D">#N/A</definedName>
    <definedName name="D1B">#REF!</definedName>
    <definedName name="D1S">#REF!</definedName>
    <definedName name="D2B">#REF!</definedName>
    <definedName name="D2S">#REF!</definedName>
    <definedName name="D3B">#REF!</definedName>
    <definedName name="D3S">#REF!</definedName>
    <definedName name="_xlnm.Database">#REF!</definedName>
    <definedName name="dbn_assts">[9]Sheet1!$A$1508:$Q$1541</definedName>
    <definedName name="DIB">#REF!</definedName>
    <definedName name="Discom1F1">#REF!</definedName>
    <definedName name="Discom1F2">#REF!</definedName>
    <definedName name="Discom1F3">#REF!</definedName>
    <definedName name="Discom1F4">#REF!</definedName>
    <definedName name="Discom1F6">#REF!</definedName>
    <definedName name="Discom2F1">#REF!</definedName>
    <definedName name="Discom2F2">#REF!</definedName>
    <definedName name="Discom2F3">#REF!</definedName>
    <definedName name="Discom2F4">#REF!</definedName>
    <definedName name="Discom2F6">#REF!</definedName>
    <definedName name="DISCOMHH">#REF!</definedName>
    <definedName name="dom">#REF!</definedName>
    <definedName name="dpc">'[10]dpc cost'!$D$1</definedName>
    <definedName name="dy" localSheetId="0">#REF!,#REF!</definedName>
    <definedName name="dy">#REF!,#REF!</definedName>
    <definedName name="e">#REF!</definedName>
    <definedName name="E_315MVA_Addl_Page1" localSheetId="0">#REF!</definedName>
    <definedName name="E_315MVA_Addl_Page1">#REF!</definedName>
    <definedName name="E_315MVA_Addl_Page2" localSheetId="0">#REF!</definedName>
    <definedName name="E_315MVA_Addl_Page2">#REF!</definedName>
    <definedName name="f">#REF!</definedName>
    <definedName name="F3.7">[11]MONTHWISE!#REF!</definedName>
    <definedName name="FOR10a">IF([5]Scenario!$K$9=0,__cir10,0)</definedName>
    <definedName name="FOR11a">IF([5]Scenario!$L$9=0,__cir11,0)</definedName>
    <definedName name="FOR12a">IF([5]Scenario!$M$9=0,__cir12,0)</definedName>
    <definedName name="FOR13a">IF([5]Scenario!$N$9=0,__cir13,0)</definedName>
    <definedName name="FOR1a">IF([5]Scenario!$B$9=0, __cir1,0)</definedName>
    <definedName name="FOR2a">IF([5]Scenario!$C$9=0,__cir2,0)</definedName>
    <definedName name="FOR3a">IF([5]Scenario!$D$9=0,__cir3,0)</definedName>
    <definedName name="FOR4a">IF([5]Scenario!$E$9=0,__cir4,0)</definedName>
    <definedName name="FOR5a">IF([5]Scenario!$F$9=0,__cir5,0)</definedName>
    <definedName name="FOR6a">IF([5]Scenario!$G$9=0,__cir6,0)</definedName>
    <definedName name="FOR7a">IF([5]Scenario!$H$9=0,__cir7,0)</definedName>
    <definedName name="FOR8a">IF([5]Scenario!$I$9=0,__cir8,0)</definedName>
    <definedName name="FOR9a">IF([5]Scenario!$J$9=0,__cir9,0)</definedName>
    <definedName name="form">'[2]04REL'!#REF!</definedName>
    <definedName name="form__">'[2]04REL'!#REF!</definedName>
    <definedName name="form3">'[2]04REL'!#REF!</definedName>
    <definedName name="form3.7">'[2]04REL'!#REF!</definedName>
    <definedName name="Fuel_Exp_CY" localSheetId="0">#REF!</definedName>
    <definedName name="Fuel_Exp_CY">#REF!</definedName>
    <definedName name="Fuel_Exp_EY" localSheetId="0">#REF!</definedName>
    <definedName name="Fuel_Exp_EY">#REF!</definedName>
    <definedName name="Fuel_Exp_PY" localSheetId="0">#REF!</definedName>
    <definedName name="Fuel_Exp_PY">#REF!</definedName>
    <definedName name="fy" localSheetId="0">#REF!,#REF!</definedName>
    <definedName name="fy">#REF!,#REF!</definedName>
    <definedName name="ICG">#REF!</definedName>
    <definedName name="icg_tarif_E">#REF!</definedName>
    <definedName name="icg_tarif_N">#REF!</definedName>
    <definedName name="icg_tarif_S">#REF!</definedName>
    <definedName name="icg_tarif_W">#REF!</definedName>
    <definedName name="Insurance" localSheetId="0">#REF!,#REF!</definedName>
    <definedName name="Insurance">#REF!,#REF!</definedName>
    <definedName name="interest" localSheetId="0">#REF!</definedName>
    <definedName name="interest">#REF!</definedName>
    <definedName name="interest_v" localSheetId="0">#REF!,#REF!</definedName>
    <definedName name="interest_v">#REF!,#REF!</definedName>
    <definedName name="Intt_Charge_cY" localSheetId="0">#REF!,#REF!</definedName>
    <definedName name="Intt_Charge_cY">#REF!,#REF!</definedName>
    <definedName name="Intt_Charge_cy_1">'[12]A 3.7'!$H$35,'[12]A 3.7'!$H$44</definedName>
    <definedName name="Intt_Charge_eY" localSheetId="0">#REF!,#REF!</definedName>
    <definedName name="Intt_Charge_eY">#REF!,#REF!</definedName>
    <definedName name="Intt_Charge_ey_1">'[12]A 3.7'!$I$35,'[12]A 3.7'!$I$44</definedName>
    <definedName name="Intt_Charge_PY" localSheetId="0">#REF!,#REF!</definedName>
    <definedName name="Intt_Charge_PY">#REF!,#REF!</definedName>
    <definedName name="Intt_Charge_py_1">'[12]A 3.7'!$G$35,'[12]A 3.7'!$G$44</definedName>
    <definedName name="INV_E">#REF!</definedName>
    <definedName name="INV_N">#REF!</definedName>
    <definedName name="INV_S">#REF!</definedName>
    <definedName name="INV_W">#REF!</definedName>
    <definedName name="INVPLAN">#REF!</definedName>
    <definedName name="Iteration_switch">'[13]Input Data'!#REF!</definedName>
    <definedName name="jherc" localSheetId="0">#REF!</definedName>
    <definedName name="jherc">#REF!</definedName>
    <definedName name="jhkhk">#REF!</definedName>
    <definedName name="K2000_">#N/A</definedName>
    <definedName name="loan" localSheetId="0">#REF!</definedName>
    <definedName name="loan">#REF!</definedName>
    <definedName name="ltind">#REF!</definedName>
    <definedName name="LTLReceipt">'[14]Loan Position'!$B$176:$G$176</definedName>
    <definedName name="LTLRepayment">'[14]Loan Position'!$B$184:$G$184</definedName>
    <definedName name="new_discom">#REF!</definedName>
    <definedName name="NonDom">#REF!</definedName>
    <definedName name="PERF">#REF!</definedName>
    <definedName name="perf_E">#REF!</definedName>
    <definedName name="perf_N">#REF!</definedName>
    <definedName name="perf_S">#REF!</definedName>
    <definedName name="perf_W">#REF!</definedName>
    <definedName name="phycont15">0.15</definedName>
    <definedName name="Pop_Ratio" localSheetId="0">#REF!</definedName>
    <definedName name="Pop_Ratio">#REF!</definedName>
    <definedName name="_xlnm.Print_Area" localSheetId="0">'F7.1'!$A$1:$N$27</definedName>
    <definedName name="_xlnm.Print_Area">[11]MONTHWISE!#REF!</definedName>
    <definedName name="PRINT_AREA_MI">[11]MONTHWISE!#REF!</definedName>
    <definedName name="_xlnm.Print_Titles" localSheetId="0">'F7.1'!$1:$4</definedName>
    <definedName name="q">'[15]A 3.7'!$I$35,'[15]A 3.7'!$I$44</definedName>
    <definedName name="q2w3" localSheetId="0">#REF!</definedName>
    <definedName name="q2w3">#REF!</definedName>
    <definedName name="qwe" localSheetId="0">#REF!</definedName>
    <definedName name="qwe">#REF!</definedName>
    <definedName name="revised">'[1]04REL'!#REF!</definedName>
    <definedName name="same" localSheetId="0">#REF!</definedName>
    <definedName name="same">#REF!</definedName>
    <definedName name="sca" localSheetId="0">'[16]04REL'!#REF!</definedName>
    <definedName name="sca">'[17]04REL'!#REF!</definedName>
    <definedName name="SFLEKJGKWE">#REF!</definedName>
    <definedName name="shft1">[10]SUMMERY!$P$1</definedName>
    <definedName name="shftI">[18]SUMMERY!$P$1</definedName>
    <definedName name="SJJSJSJJS">#REF!</definedName>
    <definedName name="sss" localSheetId="0">#REF!</definedName>
    <definedName name="sss">#REF!</definedName>
    <definedName name="STAT3">#REF!</definedName>
    <definedName name="STLReceipt">'[14]Loan Position'!$B$177:$G$177</definedName>
    <definedName name="STLRepayment">'[14]Loan Position'!$B$185:$G$185</definedName>
    <definedName name="TARIFF">#REF!</definedName>
    <definedName name="taxrate">0</definedName>
    <definedName name="try">#REF!</definedName>
    <definedName name="unshe" localSheetId="0">#REF!</definedName>
    <definedName name="unshe">#REF!</definedName>
    <definedName name="wree" localSheetId="0">#REF!</definedName>
    <definedName name="wree">#REF!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sa" localSheetId="0">#REF!</definedName>
    <definedName name="wsa">#REF!</definedName>
    <definedName name="X1_" localSheetId="0">#REF!</definedName>
    <definedName name="X1_">#REF!</definedName>
    <definedName name="xxx">#REF!</definedName>
    <definedName name="YEAR" localSheetId="0">#REF!</definedName>
    <definedName name="YEAR">#REF!</definedName>
    <definedName name="Year1" localSheetId="0">#REF!</definedName>
    <definedName name="Year1">#REF!</definedName>
    <definedName name="year2" localSheetId="0">#REF!</definedName>
    <definedName name="year2">#REF!</definedName>
    <definedName name="years" localSheetId="0">#REF!</definedName>
    <definedName name="years">#REF!</definedName>
    <definedName name="zzz" localSheetId="0">#REF!</definedName>
    <definedName name="zzz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G26" i="1"/>
  <c r="F26" i="1"/>
  <c r="H26" i="1" s="1"/>
  <c r="I26" i="1" s="1"/>
  <c r="E26" i="1"/>
  <c r="D26" i="1"/>
  <c r="H24" i="1"/>
  <c r="I24" i="1" s="1"/>
  <c r="G23" i="1"/>
  <c r="F23" i="1"/>
  <c r="H23" i="1" s="1"/>
  <c r="I23" i="1" s="1"/>
  <c r="E23" i="1"/>
  <c r="D23" i="1"/>
  <c r="H22" i="1"/>
  <c r="I22" i="1" s="1"/>
  <c r="H21" i="1"/>
  <c r="I21" i="1" s="1"/>
  <c r="I20" i="1"/>
  <c r="H20" i="1"/>
  <c r="H19" i="1"/>
  <c r="I19" i="1" s="1"/>
  <c r="H18" i="1"/>
  <c r="I18" i="1" s="1"/>
  <c r="H17" i="1"/>
  <c r="I17" i="1" s="1"/>
  <c r="H16" i="1"/>
  <c r="I16" i="1" s="1"/>
  <c r="I15" i="1"/>
  <c r="H15" i="1"/>
  <c r="H14" i="1"/>
  <c r="I14" i="1" s="1"/>
  <c r="H13" i="1"/>
  <c r="I13" i="1" s="1"/>
  <c r="H12" i="1"/>
  <c r="I12" i="1" s="1"/>
  <c r="H11" i="1"/>
  <c r="I11" i="1" s="1"/>
  <c r="I10" i="1"/>
  <c r="H10" i="1"/>
</calcChain>
</file>

<file path=xl/sharedStrings.xml><?xml version="1.0" encoding="utf-8"?>
<sst xmlns="http://schemas.openxmlformats.org/spreadsheetml/2006/main" count="103" uniqueCount="41">
  <si>
    <t xml:space="preserve"> True up Form D 7.1</t>
  </si>
  <si>
    <t>Distribution Losses</t>
  </si>
  <si>
    <t>Name of Distribution Licensee</t>
  </si>
  <si>
    <t>JVVNL</t>
  </si>
  <si>
    <t>Licensed Area of Supply</t>
  </si>
  <si>
    <t>Jaipur Discom</t>
  </si>
  <si>
    <t>Year</t>
  </si>
  <si>
    <t>2021-22</t>
  </si>
  <si>
    <t>S. No.</t>
  </si>
  <si>
    <t>Circle</t>
  </si>
  <si>
    <t>Voltage Level</t>
  </si>
  <si>
    <t>No of Feeders *</t>
  </si>
  <si>
    <t>Feeders metered *</t>
  </si>
  <si>
    <t>Energy Input (MU)</t>
  </si>
  <si>
    <t>Total Output (MU)</t>
  </si>
  <si>
    <t>Total Losses (MU)</t>
  </si>
  <si>
    <t>Total Losses (% of Energy Input)</t>
  </si>
  <si>
    <t>Total Technical Loss</t>
  </si>
  <si>
    <t>Total technical Losses (% of Energy Input)</t>
  </si>
  <si>
    <t>Total Commercial Loss</t>
  </si>
  <si>
    <t xml:space="preserve">AT&amp;C loss (%) </t>
  </si>
  <si>
    <t>Alwar</t>
  </si>
  <si>
    <t>11 kV</t>
  </si>
  <si>
    <t>NA</t>
  </si>
  <si>
    <t>Bharatpur</t>
  </si>
  <si>
    <t>Dholpur</t>
  </si>
  <si>
    <t>Dausa</t>
  </si>
  <si>
    <t>Karauli</t>
  </si>
  <si>
    <t>JCC</t>
  </si>
  <si>
    <t>JPDC</t>
  </si>
  <si>
    <t>Jhalawar</t>
  </si>
  <si>
    <t>Baran</t>
  </si>
  <si>
    <t>Kota</t>
  </si>
  <si>
    <t>Bundi</t>
  </si>
  <si>
    <t>Sawai madhopur</t>
  </si>
  <si>
    <t>Tonk</t>
  </si>
  <si>
    <t>JAIPUR DISCOM WITHOUT DF</t>
  </si>
  <si>
    <t>D. F. Kota *</t>
  </si>
  <si>
    <t>D. F. Bharatpur *</t>
  </si>
  <si>
    <t>Jaipur Discom with DF</t>
  </si>
  <si>
    <t>* Included in Kota and Bharatpur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</si>
</sst>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sz val="1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4" fillId="0" borderId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3" applyFont="1">
      <alignment vertical="center"/>
    </xf>
    <xf numFmtId="0" fontId="3" fillId="0" borderId="0" xfId="4" applyFont="1" applyAlignment="1">
      <alignment horizontal="left"/>
    </xf>
    <xf numFmtId="0" fontId="2" fillId="0" borderId="0" xfId="3" applyFont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  <xf numFmtId="0" fontId="3" fillId="0" borderId="3" xfId="5" applyFont="1" applyBorder="1" applyAlignment="1">
      <alignment horizontal="center" vertical="center"/>
    </xf>
    <xf numFmtId="0" fontId="3" fillId="0" borderId="0" xfId="5" applyFont="1" applyAlignment="1">
      <alignment vertical="center"/>
    </xf>
    <xf numFmtId="0" fontId="3" fillId="0" borderId="0" xfId="3" applyFont="1">
      <alignment vertical="center"/>
    </xf>
    <xf numFmtId="0" fontId="3" fillId="0" borderId="0" xfId="4" applyFont="1" applyAlignment="1">
      <alignment horizontal="left" vertical="top"/>
    </xf>
    <xf numFmtId="0" fontId="2" fillId="0" borderId="0" xfId="3" applyFont="1" applyAlignment="1">
      <alignment horizontal="centerContinuous" vertical="center"/>
    </xf>
    <xf numFmtId="0" fontId="2" fillId="0" borderId="0" xfId="5" applyFont="1" applyAlignment="1">
      <alignment horizontal="left"/>
    </xf>
    <xf numFmtId="0" fontId="2" fillId="0" borderId="0" xfId="5" applyFont="1"/>
    <xf numFmtId="0" fontId="2" fillId="0" borderId="0" xfId="5" applyFont="1" applyAlignment="1">
      <alignment horizontal="left"/>
    </xf>
    <xf numFmtId="9" fontId="2" fillId="0" borderId="0" xfId="2" applyFont="1" applyFill="1" applyAlignment="1">
      <alignment vertical="center"/>
    </xf>
    <xf numFmtId="0" fontId="2" fillId="0" borderId="0" xfId="4" applyFont="1" applyAlignment="1">
      <alignment horizontal="left"/>
    </xf>
    <xf numFmtId="0" fontId="2" fillId="0" borderId="0" xfId="4" applyFont="1" applyAlignment="1">
      <alignment horizontal="left" vertical="top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8" xfId="3" applyFont="1" applyBorder="1" applyAlignment="1">
      <alignment horizontal="left" vertical="center"/>
    </xf>
    <xf numFmtId="0" fontId="2" fillId="0" borderId="8" xfId="3" applyFont="1" applyBorder="1" applyAlignment="1">
      <alignment horizontal="center" vertical="center"/>
    </xf>
    <xf numFmtId="0" fontId="2" fillId="0" borderId="8" xfId="3" applyFont="1" applyBorder="1" applyAlignment="1">
      <alignment horizontal="right" vertical="center"/>
    </xf>
    <xf numFmtId="43" fontId="2" fillId="0" borderId="8" xfId="1" applyFont="1" applyFill="1" applyBorder="1" applyAlignment="1">
      <alignment horizontal="right" vertical="center"/>
    </xf>
    <xf numFmtId="43" fontId="2" fillId="0" borderId="8" xfId="3" applyNumberFormat="1" applyFont="1" applyBorder="1" applyAlignment="1">
      <alignment horizontal="right" vertical="center"/>
    </xf>
    <xf numFmtId="10" fontId="2" fillId="0" borderId="8" xfId="2" applyNumberFormat="1" applyFont="1" applyFill="1" applyBorder="1" applyAlignment="1">
      <alignment horizontal="right" vertical="center"/>
    </xf>
    <xf numFmtId="10" fontId="2" fillId="0" borderId="9" xfId="6" applyNumberFormat="1" applyFont="1" applyFill="1" applyBorder="1" applyAlignment="1">
      <alignment horizontal="center" vertical="center"/>
    </xf>
    <xf numFmtId="43" fontId="2" fillId="0" borderId="0" xfId="3" applyNumberFormat="1" applyFont="1">
      <alignment vertical="center"/>
    </xf>
    <xf numFmtId="164" fontId="2" fillId="0" borderId="0" xfId="3" applyNumberFormat="1" applyFont="1">
      <alignment vertical="center"/>
    </xf>
    <xf numFmtId="0" fontId="3" fillId="0" borderId="8" xfId="3" applyFont="1" applyBorder="1" applyAlignment="1">
      <alignment horizontal="left" vertical="center"/>
    </xf>
    <xf numFmtId="0" fontId="3" fillId="0" borderId="8" xfId="3" applyFont="1" applyBorder="1" applyAlignment="1">
      <alignment horizontal="center" vertical="center"/>
    </xf>
    <xf numFmtId="1" fontId="3" fillId="0" borderId="8" xfId="3" applyNumberFormat="1" applyFont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3" fillId="0" borderId="8" xfId="3" applyNumberFormat="1" applyFont="1" applyBorder="1" applyAlignment="1">
      <alignment horizontal="right" vertical="center"/>
    </xf>
    <xf numFmtId="10" fontId="3" fillId="0" borderId="8" xfId="2" applyNumberFormat="1" applyFont="1" applyFill="1" applyBorder="1" applyAlignment="1">
      <alignment horizontal="right" vertical="center"/>
    </xf>
    <xf numFmtId="10" fontId="3" fillId="0" borderId="9" xfId="6" applyNumberFormat="1" applyFont="1" applyFill="1" applyBorder="1" applyAlignment="1">
      <alignment horizontal="center" vertical="center"/>
    </xf>
    <xf numFmtId="43" fontId="2" fillId="0" borderId="10" xfId="1" applyFont="1" applyFill="1" applyBorder="1" applyAlignment="1">
      <alignment horizontal="center" vertical="center"/>
    </xf>
    <xf numFmtId="43" fontId="2" fillId="0" borderId="10" xfId="3" applyNumberFormat="1" applyFont="1" applyBorder="1" applyAlignment="1">
      <alignment horizontal="center" vertical="center"/>
    </xf>
    <xf numFmtId="43" fontId="2" fillId="0" borderId="10" xfId="2" applyNumberFormat="1" applyFont="1" applyFill="1" applyBorder="1" applyAlignment="1">
      <alignment horizontal="center" vertical="center"/>
    </xf>
    <xf numFmtId="10" fontId="2" fillId="0" borderId="11" xfId="2" applyNumberFormat="1" applyFont="1" applyFill="1" applyBorder="1" applyAlignment="1">
      <alignment horizontal="center" vertical="center"/>
    </xf>
    <xf numFmtId="43" fontId="2" fillId="0" borderId="12" xfId="1" applyFont="1" applyFill="1" applyBorder="1" applyAlignment="1">
      <alignment horizontal="center" vertical="center"/>
    </xf>
    <xf numFmtId="43" fontId="2" fillId="0" borderId="12" xfId="3" applyNumberFormat="1" applyFont="1" applyBorder="1" applyAlignment="1">
      <alignment horizontal="center" vertical="center"/>
    </xf>
    <xf numFmtId="43" fontId="2" fillId="0" borderId="12" xfId="2" applyNumberFormat="1" applyFont="1" applyFill="1" applyBorder="1" applyAlignment="1">
      <alignment horizontal="center" vertical="center"/>
    </xf>
    <xf numFmtId="10" fontId="2" fillId="0" borderId="13" xfId="2" applyNumberFormat="1" applyFont="1" applyFill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3" fillId="0" borderId="15" xfId="3" applyFont="1" applyBorder="1" applyAlignment="1">
      <alignment horizontal="left" vertical="center"/>
    </xf>
    <xf numFmtId="0" fontId="3" fillId="0" borderId="15" xfId="3" applyFont="1" applyBorder="1" applyAlignment="1">
      <alignment horizontal="center" vertical="center"/>
    </xf>
    <xf numFmtId="1" fontId="3" fillId="0" borderId="15" xfId="3" applyNumberFormat="1" applyFont="1" applyBorder="1" applyAlignment="1">
      <alignment horizontal="right" vertical="center"/>
    </xf>
    <xf numFmtId="43" fontId="3" fillId="0" borderId="15" xfId="1" applyFont="1" applyFill="1" applyBorder="1" applyAlignment="1">
      <alignment horizontal="right" vertical="center"/>
    </xf>
    <xf numFmtId="43" fontId="3" fillId="0" borderId="15" xfId="3" applyNumberFormat="1" applyFont="1" applyBorder="1" applyAlignment="1">
      <alignment horizontal="right" vertical="center"/>
    </xf>
    <xf numFmtId="10" fontId="3" fillId="0" borderId="15" xfId="2" applyNumberFormat="1" applyFont="1" applyFill="1" applyBorder="1" applyAlignment="1">
      <alignment horizontal="right" vertical="center"/>
    </xf>
    <xf numFmtId="10" fontId="3" fillId="0" borderId="16" xfId="6" applyNumberFormat="1" applyFont="1" applyFill="1" applyBorder="1" applyAlignment="1">
      <alignment horizontal="center" vertical="center"/>
    </xf>
    <xf numFmtId="3" fontId="5" fillId="0" borderId="0" xfId="5" applyNumberFormat="1" applyFont="1"/>
  </cellXfs>
  <cellStyles count="7">
    <cellStyle name="Comma" xfId="1" builtinId="3"/>
    <cellStyle name="Normal" xfId="0" builtinId="0"/>
    <cellStyle name="Normal 2" xfId="4" xr:uid="{93F215B3-98B0-694A-89FA-4884998FB789}"/>
    <cellStyle name="Normal 3 2" xfId="5" xr:uid="{28973E62-E62B-F04A-AD97-E7A9000F4BA8}"/>
    <cellStyle name="Normal_FORMATS 5 YEAR ALOKE" xfId="3" xr:uid="{5777D006-4E5F-5342-86FD-116E8FEA1834}"/>
    <cellStyle name="Per cent" xfId="2" builtinId="5"/>
    <cellStyle name="Percent 16" xfId="6" xr:uid="{FFB712B0-A399-424A-A5FA-AF333F622F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201-04REL-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suresh/Power/MSEB/MSEB%2001-02/Data/Dispatch%202.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akshaygo/Local%20Settings/Temporary%20Internet%20Files/Content.Outlook/ZR7DGO6T/ALLENERG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atabank/1-Projects%20In%20Hand/DFID/ARR%202003-04/Arr%20Petition%202003-04/For%20Submission/ARR%20Forms%20For%20Submissio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aavanb68/Documents/Paavan/Haryana/Regulatory/ARR%20Filing/Haryana%20Filing%20FY%202013-14/UHBVN%20ARR%20FY14/ARR%20Model/UHBVN%20ARR%20for%20FY%202013-14%20(Nov%2020)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C:/Users/paavanb68/Documents/Paavan/Haryana/Regulatory/ARR%20Filing/Haryana%20Filing%20FY%202013-14/UHBVN%20ARR%20FY14/ARR%20Model/Documents%20and%20Settings/pprakas/My%20Documents/PWC%20Projects/Haryana/UHBVNL/Financial%20Position-%20UHBVNL.xls?81D1C387" TargetMode="External"/><Relationship Id="rId1" Type="http://schemas.openxmlformats.org/officeDocument/2006/relationships/externalLinkPath" Target="file:///81D1C387/Financial%20Position-%20UHBVN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anurag/My%20Documents/petitions/Petition%20for%20trans%20ARR.doc/Databank/1-Projects%20In%20Hand/DFID/ARR%202003-04/Arr%20Petition%202003-04/For%20Submission/ARR%20Forms%20For%20Submissi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gokulg461/AppData/Local/Temp/notesF3B52A/True%20up%20formats/Others/Forms_True%20Up_Transmission%20&amp;%20SLDC/201-04REL-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vaibhavm640/Documents/Jaipur%20regulatory/Jaipur%20true%20up/TU%20Formats/True%20up%20formats/Others/Forms_True%20Up_Transmission%20&amp;%20SLDC/201-04REL-Fin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ameer's%20folder/MSEB/Tariff%20Filing%202003-04/Outputs/Models/Working%20Models/old/Dispatch%20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201-04REL-Final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manish/Library/CloudStorage/GoogleDrive-manish@ceep.co.in/Shared%20drives/CEEP%20Drive/07.%20Regulatory%20Engagement/02.RERC/03.Discoms/FY%202022-23/Discoms.True-up%20FY22%20&amp;%20ARR%20FY24/JVVNL.True-up%20FY22%20&amp;%20ARR%20FY24/01.Petition%20documents/JVVNL_TrueUp_FY_2021-22.xlsx" TargetMode="External"/><Relationship Id="rId2" Type="http://schemas.microsoft.com/office/2019/04/relationships/externalLinkLongPath" Target="/Users/manish/Library/CloudStorage/GoogleDrive-manish@ceep.co.in/Shared%20drives/CEEP%20Drive/07.%20Regulatory%20Engagement/02.RERC/03.Discoms/FY%202022-23/Discoms.True-up%20FY22%20&amp;%20ARR%20FY24/JVVNL.True-up%20FY22%20&amp;%20ARR%20FY24/01.Petition%20documents/JVVNL_TrueUp_FY_2021-22.xlsx?10B3EB10" TargetMode="External"/><Relationship Id="rId1" Type="http://schemas.openxmlformats.org/officeDocument/2006/relationships/externalLinkPath" Target="file:///10B3EB10/JVVNL_TrueUp_FY_2021-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aavanb68/Documents/Paavan/Haryana/Regulatory/ARR%20Filing/Haryana%20Filing%20FY%202013-14/UHBVN%20ARR%20FY14/ARR%20Model/AA/USERS/Finmod/wks/APRIL/April/ARR_Dec_99/Option%205_B/DisComsn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HXFS3001/VOL1/AA/USERS/Finmod/wks/APRIL/April/ARR_Dec_99/UHBVN/Schedules/salari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Work/Haryana/UHBVN%20ARR%20FY%202011-12/AA/USERS/Finmod/wks/APRIL/April/ARR_Dec_99/Option%205_B/DisComsn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10/c/WINDOWS/Desktop/Latest%20revised%20Cost%20Estimates%20for%20Substat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aavanb68/Documents/Paavan/Haryana/Regulatory/ARR%20Filing/Haryana%20Filing%20FY%202013-14/UHBVN%20ARR%20FY14/ARR%20Model/Financial%20data%20of%20DHVPN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un/isb/UP/FINANCE/Model-PwC/Model%201901/ups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201-04REL-Final"/>
      <sheetName val="A 3.7"/>
      <sheetName val="CE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Assumptions"/>
      <sheetName val="Discom Details"/>
      <sheetName val="A 3.7"/>
      <sheetName val="C.S.GENERATION"/>
      <sheetName val="Cash Flow"/>
      <sheetName val="Sch-3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04rel"/>
      <sheetName val="all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RAJ"/>
      <sheetName val="DCL AUG 12"/>
      <sheetName val="General"/>
      <sheetName val="7.11 p1"/>
      <sheetName val="strain"/>
      <sheetName val="data"/>
      <sheetName val="Form-B"/>
      <sheetName val="7_11_p1"/>
      <sheetName val="Discom_Details1"/>
      <sheetName val="A_3_71"/>
      <sheetName val="C_S_GENERATION1"/>
      <sheetName val="7_11_p11"/>
      <sheetName val="Discom_Details2"/>
      <sheetName val="A_3_72"/>
      <sheetName val="C_S_GENERATION2"/>
      <sheetName val="7_11_p12"/>
      <sheetName val="4 Annex 1 Basic rate"/>
      <sheetName val="Index Feb 09"/>
      <sheetName val="Data base Feb 09"/>
      <sheetName val="SCF"/>
      <sheetName val="Report"/>
      <sheetName val="HLY_-99-004"/>
      <sheetName val="Hydro_Data4"/>
      <sheetName val="dpc_cost4"/>
      <sheetName val="Plant_Availability4"/>
      <sheetName val="Cash_Flow1"/>
      <sheetName val="tb2002 linked"/>
      <sheetName val="sum"/>
      <sheetName val="DPT-PW"/>
      <sheetName val="Factor_sheet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D1">
            <v>0</v>
          </cell>
        </row>
      </sheetData>
      <sheetData sheetId="34">
        <row r="1">
          <cell r="D1">
            <v>0</v>
          </cell>
        </row>
      </sheetData>
      <sheetData sheetId="35">
        <row r="1">
          <cell r="D1">
            <v>0</v>
          </cell>
        </row>
      </sheetData>
      <sheetData sheetId="36"/>
      <sheetData sheetId="37"/>
      <sheetData sheetId="38">
        <row r="1">
          <cell r="D1">
            <v>0</v>
          </cell>
        </row>
      </sheetData>
      <sheetData sheetId="39">
        <row r="1">
          <cell r="D1">
            <v>0</v>
          </cell>
        </row>
      </sheetData>
      <sheetData sheetId="40">
        <row r="1">
          <cell r="D1">
            <v>0</v>
          </cell>
        </row>
      </sheetData>
      <sheetData sheetId="41" refreshError="1"/>
      <sheetData sheetId="42" refreshError="1"/>
      <sheetData sheetId="43"/>
      <sheetData sheetId="44"/>
      <sheetData sheetId="45">
        <row r="1">
          <cell r="D1">
            <v>0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8-09 ALL DISCOM"/>
      <sheetName val="YEARWISE ENER (2)"/>
      <sheetName val="YEARWISE ENER"/>
      <sheetName val="MONTHWISE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put Data"/>
      <sheetName val="DS1"/>
      <sheetName val="DS2"/>
      <sheetName val="DS3"/>
      <sheetName val="DS4"/>
      <sheetName val="ARR-FRP Diff"/>
      <sheetName val="DS5"/>
      <sheetName val="DS6"/>
      <sheetName val="DS7"/>
      <sheetName val="DS8"/>
      <sheetName val="DF1"/>
      <sheetName val="DF1a"/>
      <sheetName val="DF2"/>
      <sheetName val="DF3"/>
      <sheetName val="DF4"/>
      <sheetName val="DF4a"/>
      <sheetName val="DF5"/>
      <sheetName val="DF6"/>
      <sheetName val="DF6a"/>
      <sheetName val="DF6b"/>
      <sheetName val="DF7"/>
      <sheetName val="DF8"/>
      <sheetName val="DF9"/>
      <sheetName val="DF9a"/>
      <sheetName val="DF10"/>
      <sheetName val="DF11"/>
      <sheetName val="DF12"/>
      <sheetName val="DF13"/>
      <sheetName val="DF14"/>
      <sheetName val="DF15"/>
      <sheetName val="DF16"/>
      <sheetName val="DF17"/>
      <sheetName val="DF18"/>
      <sheetName val="DF19"/>
      <sheetName val="A&amp;G 1"/>
      <sheetName val="EC"/>
      <sheetName val="A&amp;G"/>
      <sheetName val="R&amp;M"/>
      <sheetName val="FYP Loans"/>
      <sheetName val="Inv Plan"/>
      <sheetName val="GFA &amp; Dep"/>
      <sheetName val="L&amp;I 2010-11"/>
      <sheetName val="L&amp;I 2011-12"/>
      <sheetName val="L&amp;I 2012-13"/>
      <sheetName val="Rev Subsidy"/>
      <sheetName val="Exp capitalized"/>
      <sheetName val="Summary"/>
      <sheetName val="Other debits"/>
      <sheetName val="NTI"/>
      <sheetName val="Subsidy"/>
      <sheetName val="Comp. Invstt"/>
      <sheetName val="Av Cash"/>
      <sheetName val="Av Store"/>
      <sheetName val="P&amp;L BS"/>
      <sheetName val="True up"/>
      <sheetName val="Receiva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 Actual Data"/>
      <sheetName val="Outstanding position"/>
      <sheetName val="Loan Position"/>
      <sheetName val="Cash Flow"/>
      <sheetName val="Trends"/>
      <sheetName val="Summary Actual Data"/>
      <sheetName val="Actual Data Per unit Sold"/>
      <sheetName val="Actual Data Per unit Purchased"/>
      <sheetName val="monthwise Um AG consumer"/>
      <sheetName val="Diff. between AC and Comm."/>
      <sheetName val="Connected load"/>
      <sheetName val="Trends Of Eng and Cons Mix"/>
      <sheetName val="1% decrease in T&amp;D loss"/>
      <sheetName val="Relation of AG mix to T&amp;D"/>
      <sheetName val="Comparision of Actuals with Bud"/>
      <sheetName val="comparision ARR filed and Appro"/>
    </sheetNames>
    <sheetDataSet>
      <sheetData sheetId="0" refreshError="1"/>
      <sheetData sheetId="1" refreshError="1"/>
      <sheetData sheetId="2" refreshError="1">
        <row r="176">
          <cell r="B176">
            <v>91.98</v>
          </cell>
          <cell r="C176">
            <v>130.93</v>
          </cell>
          <cell r="D176">
            <v>64.14</v>
          </cell>
          <cell r="E176">
            <v>117.25</v>
          </cell>
          <cell r="F176">
            <v>67.12</v>
          </cell>
          <cell r="G176">
            <v>27.599999999999998</v>
          </cell>
        </row>
        <row r="177">
          <cell r="B177">
            <v>80</v>
          </cell>
          <cell r="C177">
            <v>350</v>
          </cell>
          <cell r="D177">
            <v>530</v>
          </cell>
          <cell r="E177">
            <v>320</v>
          </cell>
          <cell r="F177">
            <v>319.98</v>
          </cell>
          <cell r="G177">
            <v>460.42</v>
          </cell>
        </row>
        <row r="184">
          <cell r="B184">
            <v>14.97</v>
          </cell>
          <cell r="C184">
            <v>36.21</v>
          </cell>
          <cell r="D184">
            <v>112.25999999999999</v>
          </cell>
          <cell r="E184">
            <v>58.999999999999986</v>
          </cell>
          <cell r="F184">
            <v>67.16</v>
          </cell>
          <cell r="G184">
            <v>46.74</v>
          </cell>
        </row>
        <row r="185">
          <cell r="B185">
            <v>11.39</v>
          </cell>
          <cell r="C185">
            <v>106.63</v>
          </cell>
          <cell r="D185">
            <v>247.22000000000003</v>
          </cell>
          <cell r="E185">
            <v>354.9</v>
          </cell>
          <cell r="F185">
            <v>355.65</v>
          </cell>
          <cell r="G185">
            <v>319.99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A 3_7"/>
      <sheetName val="Loan 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 Index"/>
      <sheetName val="F1.1"/>
      <sheetName val="F2.1"/>
      <sheetName val="F2.1 (2)"/>
      <sheetName val="F2.1 BESL"/>
      <sheetName val="F2.1 KEDL"/>
      <sheetName val="F2.2"/>
      <sheetName val="F2.3"/>
      <sheetName val="F2.4 "/>
      <sheetName val="F2.5"/>
      <sheetName val="F2.6 "/>
      <sheetName val="F2.7"/>
      <sheetName val="F3.1"/>
      <sheetName val="F3.2"/>
      <sheetName val="F3.2(a)"/>
      <sheetName val="F3.2(b)"/>
      <sheetName val="F3.2(c)"/>
      <sheetName val="F3.2(d)"/>
      <sheetName val="F3.3"/>
      <sheetName val="F3.4 &amp; 3.5"/>
      <sheetName val="F3.6"/>
      <sheetName val="F3.7"/>
      <sheetName val="F3.8"/>
      <sheetName val="F3.9 "/>
      <sheetName val="F 3.10"/>
      <sheetName val="F 3.11"/>
      <sheetName val="F4.1"/>
      <sheetName val="F 4.2"/>
      <sheetName val="F 4.2 (a)"/>
      <sheetName val="F 4.3"/>
      <sheetName val="F 4.4"/>
      <sheetName val="F5.1"/>
      <sheetName val="F 6.1"/>
      <sheetName val="F 6.2"/>
      <sheetName val="F7.1"/>
      <sheetName val="F7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-GEN"/>
      <sheetName val="Scenario"/>
      <sheetName val="GENCO"/>
      <sheetName val="TRANSCO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AA_PW"/>
    </sheetNames>
    <sheetDataSet>
      <sheetData sheetId="0" refreshError="1"/>
      <sheetData sheetId="1" refreshError="1">
        <row r="9">
          <cell r="B9">
            <v>1</v>
          </cell>
          <cell r="C9">
            <v>1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</v>
          </cell>
          <cell r="N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  <sheetName val="Input Data Sheet"/>
      <sheetName val="L&amp;I-09-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132kv DCDS"/>
      <sheetName val=""/>
      <sheetName val="Unit_Rate"/>
      <sheetName val="160MVA_Addl"/>
      <sheetName val="220KV_FB"/>
      <sheetName val="315MVA_Addl"/>
      <sheetName val="Addl_401"/>
      <sheetName val="Addl_20"/>
      <sheetName val="Addl_63_(2)"/>
      <sheetName val="04REL"/>
      <sheetName val="grid"/>
      <sheetName val="A 3_7"/>
      <sheetName val="data"/>
      <sheetName val="Data base Feb 09"/>
      <sheetName val="PACK (B)"/>
      <sheetName val="Salient1"/>
      <sheetName val="Cat_Ser_load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heet1"/>
      <sheetName val="Inputs"/>
      <sheetName val="R_Hrs_ Since Comm"/>
      <sheetName val="Dom"/>
      <sheetName val="ATP"/>
      <sheetName val="SUMMERY"/>
      <sheetName val="Work_sheet"/>
      <sheetName val="dpc cost"/>
      <sheetName val="Survey Status_2"/>
      <sheetName val="UK"/>
      <sheetName val="Scheme Area Details_Block__ C2"/>
      <sheetName val="New33KVSS_E3"/>
      <sheetName val="Prop aug of Ex 33KVSS_E3a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STN WISE EMR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A"/>
      <sheetName val="Adj.TB"/>
      <sheetName val="Sheet2"/>
      <sheetName val="Citrix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/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/>
        </row>
        <row r="173">
          <cell r="I173"/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/>
        </row>
        <row r="186">
          <cell r="I186"/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/>
        </row>
        <row r="198">
          <cell r="A198"/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/>
        </row>
        <row r="199">
          <cell r="I199"/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/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>
            <v>0</v>
          </cell>
        </row>
      </sheetData>
      <sheetData sheetId="35"/>
      <sheetData sheetId="36"/>
      <sheetData sheetId="37"/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8">
          <cell r="A38"/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38">
          <cell r="A38" t="str">
            <v xml:space="preserve">ESTIMATE FOR INSTALLATION OF ADDITIONAL 1X40MVA 132/33KV TRANSFORMER AT EXISTING EHV SUBSTATION 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ctual financial data"/>
      <sheetName val="Actual financial data(Lakhs)"/>
      <sheetName val="Cash Flow"/>
      <sheetName val="2nd monthly report"/>
      <sheetName val="Loan Position"/>
      <sheetName val="Summary Actual data"/>
      <sheetName val="Actual Data per Unit sold"/>
      <sheetName val="Consumer no"/>
      <sheetName val="Connected load"/>
      <sheetName val="Actual Data per Unit purchase"/>
      <sheetName val="Categorywise units sold"/>
      <sheetName val="Monthwise Units Sold and purcha"/>
      <sheetName val="Debtors detail"/>
      <sheetName val="Categorywise assessment"/>
      <sheetName val="1% decrease in distribution los"/>
      <sheetName val="Ist monthly Report"/>
      <sheetName val="comparision with UHBV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seb"/>
      <sheetName val="Notes_on_changes"/>
      <sheetName val="Sheet1"/>
      <sheetName val="Financial Estimates"/>
      <sheetName val="per unit"/>
      <sheetName val="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60BCE-0D70-AD4E-8AFC-F8CED82AE608}">
  <sheetPr>
    <tabColor rgb="FF00B050"/>
  </sheetPr>
  <dimension ref="A1:Q29"/>
  <sheetViews>
    <sheetView showGridLines="0" tabSelected="1" view="pageBreakPreview" topLeftCell="A7" zoomScale="70" zoomScaleNormal="80" zoomScaleSheetLayoutView="70" workbookViewId="0">
      <selection activeCell="I26" sqref="I26"/>
    </sheetView>
  </sheetViews>
  <sheetFormatPr baseColWidth="10" defaultColWidth="7.6640625" defaultRowHeight="16" x14ac:dyDescent="0.2"/>
  <cols>
    <col min="1" max="1" width="23.33203125" style="1" customWidth="1"/>
    <col min="2" max="2" width="36.83203125" style="1" bestFit="1" customWidth="1"/>
    <col min="3" max="3" width="16" style="1" customWidth="1"/>
    <col min="4" max="4" width="15.1640625" style="1" customWidth="1"/>
    <col min="5" max="5" width="14.33203125" style="1" customWidth="1"/>
    <col min="6" max="6" width="16.83203125" style="1" bestFit="1" customWidth="1"/>
    <col min="7" max="8" width="16.33203125" style="1" customWidth="1"/>
    <col min="9" max="9" width="13.5" style="1" customWidth="1"/>
    <col min="10" max="10" width="11.1640625" style="1" customWidth="1"/>
    <col min="11" max="11" width="14.5" style="1" customWidth="1"/>
    <col min="12" max="12" width="15.1640625" style="1" customWidth="1"/>
    <col min="13" max="13" width="15.33203125" style="3" customWidth="1"/>
    <col min="14" max="14" width="7.6640625" style="1"/>
    <col min="15" max="15" width="12.5" style="1" bestFit="1" customWidth="1"/>
    <col min="16" max="16" width="7.6640625" style="1"/>
    <col min="17" max="17" width="11.1640625" style="1" bestFit="1" customWidth="1"/>
    <col min="18" max="16384" width="7.6640625" style="1"/>
  </cols>
  <sheetData>
    <row r="1" spans="1:17" ht="17" thickBot="1" x14ac:dyDescent="0.25">
      <c r="C1" s="2"/>
      <c r="D1" s="2"/>
      <c r="E1" s="2"/>
    </row>
    <row r="2" spans="1:17" ht="17" thickBot="1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7"/>
    </row>
    <row r="3" spans="1:17" ht="17" thickBot="1" x14ac:dyDescent="0.25">
      <c r="A3" s="8"/>
      <c r="B3" s="8"/>
      <c r="C3" s="9"/>
      <c r="D3" s="9"/>
      <c r="E3" s="9"/>
      <c r="F3" s="10"/>
      <c r="G3" s="10"/>
      <c r="H3" s="10"/>
      <c r="I3" s="10"/>
    </row>
    <row r="4" spans="1:17" ht="17" thickBot="1" x14ac:dyDescent="0.25">
      <c r="A4" s="4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1:17" x14ac:dyDescent="0.2">
      <c r="A5" s="11" t="s">
        <v>2</v>
      </c>
      <c r="B5" s="11"/>
      <c r="C5" s="11"/>
      <c r="D5" s="12" t="s">
        <v>3</v>
      </c>
      <c r="E5" s="13"/>
      <c r="H5" s="14"/>
    </row>
    <row r="6" spans="1:17" x14ac:dyDescent="0.2">
      <c r="A6" s="11" t="s">
        <v>4</v>
      </c>
      <c r="B6" s="11"/>
      <c r="C6" s="11"/>
      <c r="D6" s="12" t="s">
        <v>5</v>
      </c>
      <c r="E6" s="13"/>
    </row>
    <row r="7" spans="1:17" ht="17" thickBot="1" x14ac:dyDescent="0.25">
      <c r="A7" s="15" t="s">
        <v>6</v>
      </c>
      <c r="B7" s="2"/>
      <c r="C7" s="9"/>
      <c r="D7" s="16" t="s">
        <v>7</v>
      </c>
      <c r="E7" s="9"/>
      <c r="F7" s="10"/>
      <c r="G7" s="10"/>
      <c r="H7" s="10"/>
      <c r="I7" s="10"/>
    </row>
    <row r="8" spans="1:17" ht="51" x14ac:dyDescent="0.2">
      <c r="A8" s="17" t="s">
        <v>8</v>
      </c>
      <c r="B8" s="18" t="s">
        <v>9</v>
      </c>
      <c r="C8" s="18" t="s">
        <v>10</v>
      </c>
      <c r="D8" s="18" t="s">
        <v>11</v>
      </c>
      <c r="E8" s="18" t="s">
        <v>12</v>
      </c>
      <c r="F8" s="18" t="s">
        <v>13</v>
      </c>
      <c r="G8" s="18" t="s">
        <v>14</v>
      </c>
      <c r="H8" s="18" t="s">
        <v>15</v>
      </c>
      <c r="I8" s="18" t="s">
        <v>16</v>
      </c>
      <c r="J8" s="18" t="s">
        <v>17</v>
      </c>
      <c r="K8" s="18" t="s">
        <v>18</v>
      </c>
      <c r="L8" s="18" t="s">
        <v>19</v>
      </c>
      <c r="M8" s="19" t="s">
        <v>20</v>
      </c>
    </row>
    <row r="9" spans="1:17" x14ac:dyDescent="0.2">
      <c r="A9" s="20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1">
        <v>10</v>
      </c>
      <c r="K9" s="21">
        <v>11</v>
      </c>
      <c r="L9" s="21">
        <v>12</v>
      </c>
      <c r="M9" s="22">
        <v>13</v>
      </c>
    </row>
    <row r="10" spans="1:17" x14ac:dyDescent="0.2">
      <c r="A10" s="23">
        <v>1</v>
      </c>
      <c r="B10" s="24" t="s">
        <v>21</v>
      </c>
      <c r="C10" s="25" t="s">
        <v>22</v>
      </c>
      <c r="D10" s="26">
        <v>1497</v>
      </c>
      <c r="E10" s="26">
        <v>1497</v>
      </c>
      <c r="F10" s="27">
        <v>8398.1299999999992</v>
      </c>
      <c r="G10" s="27">
        <v>7110.74</v>
      </c>
      <c r="H10" s="28">
        <f t="shared" ref="H10:H26" si="0">F10-G10</f>
        <v>1287.3899999999994</v>
      </c>
      <c r="I10" s="29">
        <f t="shared" ref="I10:I26" si="1">H10/F10</f>
        <v>0.15329484063714177</v>
      </c>
      <c r="J10" s="25" t="s">
        <v>23</v>
      </c>
      <c r="K10" s="25" t="s">
        <v>23</v>
      </c>
      <c r="L10" s="25" t="s">
        <v>23</v>
      </c>
      <c r="M10" s="30">
        <v>0.15329999999999999</v>
      </c>
      <c r="O10" s="31"/>
    </row>
    <row r="11" spans="1:17" x14ac:dyDescent="0.2">
      <c r="A11" s="23">
        <v>2</v>
      </c>
      <c r="B11" s="24" t="s">
        <v>24</v>
      </c>
      <c r="C11" s="25" t="s">
        <v>22</v>
      </c>
      <c r="D11" s="26">
        <v>614</v>
      </c>
      <c r="E11" s="26">
        <v>614</v>
      </c>
      <c r="F11" s="27">
        <v>1695.43</v>
      </c>
      <c r="G11" s="27">
        <v>1059.99</v>
      </c>
      <c r="H11" s="28">
        <f t="shared" si="0"/>
        <v>635.44000000000005</v>
      </c>
      <c r="I11" s="29">
        <f t="shared" si="1"/>
        <v>0.37479577452327728</v>
      </c>
      <c r="J11" s="25" t="s">
        <v>23</v>
      </c>
      <c r="K11" s="25" t="s">
        <v>23</v>
      </c>
      <c r="L11" s="25" t="s">
        <v>23</v>
      </c>
      <c r="M11" s="30">
        <v>0.37480000000000002</v>
      </c>
      <c r="O11" s="31"/>
    </row>
    <row r="12" spans="1:17" x14ac:dyDescent="0.2">
      <c r="A12" s="23">
        <v>3</v>
      </c>
      <c r="B12" s="24" t="s">
        <v>25</v>
      </c>
      <c r="C12" s="25" t="s">
        <v>22</v>
      </c>
      <c r="D12" s="26">
        <v>289</v>
      </c>
      <c r="E12" s="26">
        <v>289</v>
      </c>
      <c r="F12" s="27">
        <v>913.68</v>
      </c>
      <c r="G12" s="27">
        <v>594.86</v>
      </c>
      <c r="H12" s="28">
        <f t="shared" si="0"/>
        <v>318.81999999999994</v>
      </c>
      <c r="I12" s="29">
        <f t="shared" si="1"/>
        <v>0.34894054811312492</v>
      </c>
      <c r="J12" s="25" t="s">
        <v>23</v>
      </c>
      <c r="K12" s="25" t="s">
        <v>23</v>
      </c>
      <c r="L12" s="25" t="s">
        <v>23</v>
      </c>
      <c r="M12" s="30">
        <v>0.3886</v>
      </c>
      <c r="Q12" s="31"/>
    </row>
    <row r="13" spans="1:17" x14ac:dyDescent="0.2">
      <c r="A13" s="23">
        <v>4</v>
      </c>
      <c r="B13" s="24" t="s">
        <v>26</v>
      </c>
      <c r="C13" s="25" t="s">
        <v>22</v>
      </c>
      <c r="D13" s="26">
        <v>644</v>
      </c>
      <c r="E13" s="26">
        <v>644</v>
      </c>
      <c r="F13" s="27">
        <v>1392.67</v>
      </c>
      <c r="G13" s="27">
        <v>1045.4100000000001</v>
      </c>
      <c r="H13" s="28">
        <f t="shared" si="0"/>
        <v>347.26</v>
      </c>
      <c r="I13" s="29">
        <f t="shared" si="1"/>
        <v>0.24934837398665871</v>
      </c>
      <c r="J13" s="25" t="s">
        <v>23</v>
      </c>
      <c r="K13" s="25" t="s">
        <v>23</v>
      </c>
      <c r="L13" s="25" t="s">
        <v>23</v>
      </c>
      <c r="M13" s="30">
        <v>0.24929999999999999</v>
      </c>
      <c r="Q13" s="32"/>
    </row>
    <row r="14" spans="1:17" x14ac:dyDescent="0.2">
      <c r="A14" s="23">
        <v>5</v>
      </c>
      <c r="B14" s="24" t="s">
        <v>27</v>
      </c>
      <c r="C14" s="25" t="s">
        <v>22</v>
      </c>
      <c r="D14" s="26">
        <v>508</v>
      </c>
      <c r="E14" s="26">
        <v>508</v>
      </c>
      <c r="F14" s="27">
        <v>1023.11</v>
      </c>
      <c r="G14" s="27">
        <v>751.61</v>
      </c>
      <c r="H14" s="28">
        <f t="shared" si="0"/>
        <v>271.5</v>
      </c>
      <c r="I14" s="29">
        <f t="shared" si="1"/>
        <v>0.2653673603033887</v>
      </c>
      <c r="J14" s="25" t="s">
        <v>23</v>
      </c>
      <c r="K14" s="25" t="s">
        <v>23</v>
      </c>
      <c r="L14" s="25" t="s">
        <v>23</v>
      </c>
      <c r="M14" s="30">
        <v>0.26540000000000002</v>
      </c>
      <c r="Q14" s="32"/>
    </row>
    <row r="15" spans="1:17" x14ac:dyDescent="0.2">
      <c r="A15" s="23">
        <v>6</v>
      </c>
      <c r="B15" s="24" t="s">
        <v>28</v>
      </c>
      <c r="C15" s="25" t="s">
        <v>22</v>
      </c>
      <c r="D15" s="26">
        <v>1018</v>
      </c>
      <c r="E15" s="26">
        <v>1018</v>
      </c>
      <c r="F15" s="27">
        <v>5150.96</v>
      </c>
      <c r="G15" s="27">
        <v>4740.29</v>
      </c>
      <c r="H15" s="28">
        <f t="shared" si="0"/>
        <v>410.67000000000007</v>
      </c>
      <c r="I15" s="29">
        <f t="shared" si="1"/>
        <v>7.9726885862052913E-2</v>
      </c>
      <c r="J15" s="25" t="s">
        <v>23</v>
      </c>
      <c r="K15" s="25" t="s">
        <v>23</v>
      </c>
      <c r="L15" s="25" t="s">
        <v>23</v>
      </c>
      <c r="M15" s="30">
        <v>0.14449999999999999</v>
      </c>
      <c r="O15" s="31"/>
    </row>
    <row r="16" spans="1:17" x14ac:dyDescent="0.2">
      <c r="A16" s="23">
        <v>7</v>
      </c>
      <c r="B16" s="24" t="s">
        <v>29</v>
      </c>
      <c r="C16" s="25" t="s">
        <v>22</v>
      </c>
      <c r="D16" s="26">
        <v>1839</v>
      </c>
      <c r="E16" s="26">
        <v>1839</v>
      </c>
      <c r="F16" s="27">
        <v>5128.72</v>
      </c>
      <c r="G16" s="27">
        <v>4208.6099999999997</v>
      </c>
      <c r="H16" s="28">
        <f t="shared" si="0"/>
        <v>920.11000000000058</v>
      </c>
      <c r="I16" s="29">
        <f t="shared" si="1"/>
        <v>0.17940343789483545</v>
      </c>
      <c r="J16" s="25" t="s">
        <v>23</v>
      </c>
      <c r="K16" s="25" t="s">
        <v>23</v>
      </c>
      <c r="L16" s="25" t="s">
        <v>23</v>
      </c>
      <c r="M16" s="30">
        <v>0.1794</v>
      </c>
      <c r="O16" s="31"/>
    </row>
    <row r="17" spans="1:15" x14ac:dyDescent="0.2">
      <c r="A17" s="23">
        <v>8</v>
      </c>
      <c r="B17" s="24" t="s">
        <v>30</v>
      </c>
      <c r="C17" s="25" t="s">
        <v>22</v>
      </c>
      <c r="D17" s="26">
        <v>626</v>
      </c>
      <c r="E17" s="26">
        <v>626</v>
      </c>
      <c r="F17" s="27">
        <v>1345.4</v>
      </c>
      <c r="G17" s="27">
        <v>1079.0999999999999</v>
      </c>
      <c r="H17" s="28">
        <f t="shared" si="0"/>
        <v>266.30000000000018</v>
      </c>
      <c r="I17" s="29">
        <f t="shared" si="1"/>
        <v>0.1979337000148656</v>
      </c>
      <c r="J17" s="25" t="s">
        <v>23</v>
      </c>
      <c r="K17" s="25" t="s">
        <v>23</v>
      </c>
      <c r="L17" s="25" t="s">
        <v>23</v>
      </c>
      <c r="M17" s="30">
        <v>0.19789999999999999</v>
      </c>
      <c r="O17" s="31"/>
    </row>
    <row r="18" spans="1:15" x14ac:dyDescent="0.2">
      <c r="A18" s="23">
        <v>9</v>
      </c>
      <c r="B18" s="24" t="s">
        <v>31</v>
      </c>
      <c r="C18" s="25" t="s">
        <v>22</v>
      </c>
      <c r="D18" s="26">
        <v>563</v>
      </c>
      <c r="E18" s="26">
        <v>563</v>
      </c>
      <c r="F18" s="27">
        <v>1219.0899999999999</v>
      </c>
      <c r="G18" s="27">
        <v>950.76</v>
      </c>
      <c r="H18" s="28">
        <f t="shared" si="0"/>
        <v>268.32999999999993</v>
      </c>
      <c r="I18" s="29">
        <f t="shared" si="1"/>
        <v>0.22010680097449734</v>
      </c>
      <c r="J18" s="25" t="s">
        <v>23</v>
      </c>
      <c r="K18" s="25" t="s">
        <v>23</v>
      </c>
      <c r="L18" s="25" t="s">
        <v>23</v>
      </c>
      <c r="M18" s="30">
        <v>0.22009999999999999</v>
      </c>
      <c r="O18" s="31"/>
    </row>
    <row r="19" spans="1:15" x14ac:dyDescent="0.2">
      <c r="A19" s="23">
        <v>10</v>
      </c>
      <c r="B19" s="24" t="s">
        <v>32</v>
      </c>
      <c r="C19" s="25" t="s">
        <v>22</v>
      </c>
      <c r="D19" s="26">
        <v>478</v>
      </c>
      <c r="E19" s="26">
        <v>478</v>
      </c>
      <c r="F19" s="27">
        <v>1201.1400000000001</v>
      </c>
      <c r="G19" s="27">
        <v>1008.32</v>
      </c>
      <c r="H19" s="28">
        <f t="shared" si="0"/>
        <v>192.82000000000005</v>
      </c>
      <c r="I19" s="29">
        <f t="shared" si="1"/>
        <v>0.1605308290457399</v>
      </c>
      <c r="J19" s="25" t="s">
        <v>23</v>
      </c>
      <c r="K19" s="25" t="s">
        <v>23</v>
      </c>
      <c r="L19" s="25" t="s">
        <v>23</v>
      </c>
      <c r="M19" s="30">
        <v>0.1605</v>
      </c>
      <c r="O19" s="31"/>
    </row>
    <row r="20" spans="1:15" x14ac:dyDescent="0.2">
      <c r="A20" s="23">
        <v>11</v>
      </c>
      <c r="B20" s="24" t="s">
        <v>33</v>
      </c>
      <c r="C20" s="25" t="s">
        <v>22</v>
      </c>
      <c r="D20" s="26">
        <v>429</v>
      </c>
      <c r="E20" s="26">
        <v>429</v>
      </c>
      <c r="F20" s="27">
        <v>1033.47</v>
      </c>
      <c r="G20" s="27">
        <v>873.22</v>
      </c>
      <c r="H20" s="28">
        <f t="shared" si="0"/>
        <v>160.25</v>
      </c>
      <c r="I20" s="29">
        <f t="shared" si="1"/>
        <v>0.15506013720765963</v>
      </c>
      <c r="J20" s="25" t="s">
        <v>23</v>
      </c>
      <c r="K20" s="25" t="s">
        <v>23</v>
      </c>
      <c r="L20" s="25" t="s">
        <v>23</v>
      </c>
      <c r="M20" s="30">
        <v>0.15509999999999999</v>
      </c>
      <c r="O20" s="31"/>
    </row>
    <row r="21" spans="1:15" x14ac:dyDescent="0.2">
      <c r="A21" s="23">
        <v>12</v>
      </c>
      <c r="B21" s="24" t="s">
        <v>34</v>
      </c>
      <c r="C21" s="25" t="s">
        <v>22</v>
      </c>
      <c r="D21" s="26">
        <v>529</v>
      </c>
      <c r="E21" s="26">
        <v>529</v>
      </c>
      <c r="F21" s="27">
        <v>981.18</v>
      </c>
      <c r="G21" s="27">
        <v>826.73</v>
      </c>
      <c r="H21" s="28">
        <f t="shared" si="0"/>
        <v>154.44999999999993</v>
      </c>
      <c r="I21" s="29">
        <f t="shared" si="1"/>
        <v>0.15741250331233814</v>
      </c>
      <c r="J21" s="25" t="s">
        <v>23</v>
      </c>
      <c r="K21" s="25" t="s">
        <v>23</v>
      </c>
      <c r="L21" s="25" t="s">
        <v>23</v>
      </c>
      <c r="M21" s="30">
        <v>0.15740000000000001</v>
      </c>
      <c r="O21" s="31"/>
    </row>
    <row r="22" spans="1:15" x14ac:dyDescent="0.2">
      <c r="A22" s="23">
        <v>13</v>
      </c>
      <c r="B22" s="24" t="s">
        <v>35</v>
      </c>
      <c r="C22" s="25" t="s">
        <v>22</v>
      </c>
      <c r="D22" s="26">
        <v>485</v>
      </c>
      <c r="E22" s="26">
        <v>485</v>
      </c>
      <c r="F22" s="27">
        <v>933.08</v>
      </c>
      <c r="G22" s="27">
        <v>804.05</v>
      </c>
      <c r="H22" s="28">
        <f t="shared" si="0"/>
        <v>129.03000000000009</v>
      </c>
      <c r="I22" s="29">
        <f t="shared" si="1"/>
        <v>0.13828396278990021</v>
      </c>
      <c r="J22" s="25" t="s">
        <v>23</v>
      </c>
      <c r="K22" s="25" t="s">
        <v>23</v>
      </c>
      <c r="L22" s="25" t="s">
        <v>23</v>
      </c>
      <c r="M22" s="30">
        <v>0.13830000000000001</v>
      </c>
      <c r="O22" s="31"/>
    </row>
    <row r="23" spans="1:15" x14ac:dyDescent="0.2">
      <c r="A23" s="23">
        <v>14</v>
      </c>
      <c r="B23" s="33" t="s">
        <v>36</v>
      </c>
      <c r="C23" s="34"/>
      <c r="D23" s="35">
        <f>SUM(D10:D22)</f>
        <v>9519</v>
      </c>
      <c r="E23" s="35">
        <f>SUM(E10:E22)</f>
        <v>9519</v>
      </c>
      <c r="F23" s="36">
        <f>SUM(F10:F22)</f>
        <v>30416.060000000005</v>
      </c>
      <c r="G23" s="36">
        <f>SUM(G10:G22)</f>
        <v>25053.69</v>
      </c>
      <c r="H23" s="37">
        <f>F23-G23</f>
        <v>5362.3700000000063</v>
      </c>
      <c r="I23" s="38">
        <f>H23/F23</f>
        <v>0.17630061224234847</v>
      </c>
      <c r="J23" s="34" t="s">
        <v>23</v>
      </c>
      <c r="K23" s="34" t="s">
        <v>23</v>
      </c>
      <c r="L23" s="34" t="s">
        <v>23</v>
      </c>
      <c r="M23" s="39">
        <v>0.17630000000000001</v>
      </c>
      <c r="O23" s="31"/>
    </row>
    <row r="24" spans="1:15" x14ac:dyDescent="0.2">
      <c r="A24" s="23">
        <v>15</v>
      </c>
      <c r="B24" s="24" t="s">
        <v>37</v>
      </c>
      <c r="C24" s="25"/>
      <c r="D24" s="26"/>
      <c r="E24" s="26"/>
      <c r="F24" s="40">
        <v>1480.42</v>
      </c>
      <c r="G24" s="40">
        <v>1480.42</v>
      </c>
      <c r="H24" s="41">
        <f t="shared" si="0"/>
        <v>0</v>
      </c>
      <c r="I24" s="42">
        <f t="shared" si="1"/>
        <v>0</v>
      </c>
      <c r="J24" s="25" t="s">
        <v>23</v>
      </c>
      <c r="K24" s="25" t="s">
        <v>23</v>
      </c>
      <c r="L24" s="25" t="s">
        <v>23</v>
      </c>
      <c r="M24" s="43"/>
      <c r="O24" s="31"/>
    </row>
    <row r="25" spans="1:15" x14ac:dyDescent="0.2">
      <c r="A25" s="23">
        <v>16</v>
      </c>
      <c r="B25" s="24" t="s">
        <v>38</v>
      </c>
      <c r="C25" s="25"/>
      <c r="D25" s="26"/>
      <c r="E25" s="26"/>
      <c r="F25" s="44"/>
      <c r="G25" s="44"/>
      <c r="H25" s="45"/>
      <c r="I25" s="46"/>
      <c r="J25" s="25" t="s">
        <v>23</v>
      </c>
      <c r="K25" s="25" t="s">
        <v>23</v>
      </c>
      <c r="L25" s="25" t="s">
        <v>23</v>
      </c>
      <c r="M25" s="47"/>
      <c r="O25" s="31"/>
    </row>
    <row r="26" spans="1:15" ht="17" thickBot="1" x14ac:dyDescent="0.25">
      <c r="A26" s="48">
        <v>17</v>
      </c>
      <c r="B26" s="49" t="s">
        <v>39</v>
      </c>
      <c r="C26" s="50"/>
      <c r="D26" s="51">
        <f>SUM(D23:D25)</f>
        <v>9519</v>
      </c>
      <c r="E26" s="51">
        <f>SUM(E23:E25)</f>
        <v>9519</v>
      </c>
      <c r="F26" s="52">
        <f>SUM(F23:F25)</f>
        <v>31896.480000000003</v>
      </c>
      <c r="G26" s="52">
        <f>SUM(G23:G25)</f>
        <v>26534.11</v>
      </c>
      <c r="H26" s="53">
        <f t="shared" si="0"/>
        <v>5362.3700000000026</v>
      </c>
      <c r="I26" s="54">
        <f t="shared" si="1"/>
        <v>0.16811792398408859</v>
      </c>
      <c r="J26" s="50" t="s">
        <v>23</v>
      </c>
      <c r="K26" s="50" t="s">
        <v>23</v>
      </c>
      <c r="L26" s="50" t="s">
        <v>23</v>
      </c>
      <c r="M26" s="55">
        <v>0.1681</v>
      </c>
      <c r="O26" s="31"/>
    </row>
    <row r="27" spans="1:15" x14ac:dyDescent="0.2">
      <c r="A27" s="1" t="s">
        <v>40</v>
      </c>
      <c r="H27" s="31"/>
    </row>
    <row r="29" spans="1:15" x14ac:dyDescent="0.2">
      <c r="K29" s="56">
        <v>257483401</v>
      </c>
      <c r="L29" s="1">
        <f>K29/10^7</f>
        <v>25.7483401</v>
      </c>
    </row>
  </sheetData>
  <mergeCells count="9">
    <mergeCell ref="A2:M2"/>
    <mergeCell ref="A4:M4"/>
    <mergeCell ref="A5:C5"/>
    <mergeCell ref="A6:C6"/>
    <mergeCell ref="F24:F25"/>
    <mergeCell ref="G24:G25"/>
    <mergeCell ref="H24:H25"/>
    <mergeCell ref="I24:I25"/>
    <mergeCell ref="M24:M25"/>
  </mergeCells>
  <pageMargins left="0.74803149606299202" right="0.74803149606299202" top="0.98425196850393704" bottom="0.98425196850393704" header="0.511811023622047" footer="0.511811023622047"/>
  <pageSetup paperSize="8" scale="76" fitToWidth="2" fitToHeight="4" orientation="landscape" r:id="rId1"/>
  <headerFooter alignWithMargins="0">
    <oddHeader>&amp;C&amp;A</oddHeader>
  </headerFooter>
  <rowBreaks count="2" manualBreakCount="2">
    <brk id="51" max="16383" man="1"/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F7.1</vt:lpstr>
      <vt:lpstr>F7.1!Print_Area</vt:lpstr>
      <vt:lpstr>F7.1!Print_Titles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Khandelwal</dc:creator>
  <cp:lastModifiedBy>Sushil Khandelwal</cp:lastModifiedBy>
  <dcterms:created xsi:type="dcterms:W3CDTF">2025-07-03T12:20:23Z</dcterms:created>
  <dcterms:modified xsi:type="dcterms:W3CDTF">2025-07-03T12:20:34Z</dcterms:modified>
</cp:coreProperties>
</file>