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1-22/"/>
    </mc:Choice>
  </mc:AlternateContent>
  <xr:revisionPtr revIDLastSave="0" documentId="8_{68390107-9930-234A-872C-BD94946644F7}" xr6:coauthVersionLast="47" xr6:coauthVersionMax="47" xr10:uidLastSave="{00000000-0000-0000-0000-000000000000}"/>
  <bookViews>
    <workbookView xWindow="0" yWindow="740" windowWidth="29400" windowHeight="18380" xr2:uid="{A0225FFD-A3ED-B14F-901E-2CD2AF006A93}"/>
  </bookViews>
  <sheets>
    <sheet name="F7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SCH6" localSheetId="0">'[4]04REL'!#REF!</definedName>
    <definedName name="__________________SCH6">'[4]04REL'!#REF!</definedName>
    <definedName name="_________________SCH6" localSheetId="0">'[4]04REL'!#REF!</definedName>
    <definedName name="_________________SCH6">'[4]04REL'!#REF!</definedName>
    <definedName name="________________SCH6" localSheetId="0">'[4]04REL'!#REF!</definedName>
    <definedName name="________________SCH6">'[4]04REL'!#REF!</definedName>
    <definedName name="_______________SCH6" localSheetId="0">'[4]04REL'!#REF!</definedName>
    <definedName name="_______________SCH6">'[4]04REL'!#REF!</definedName>
    <definedName name="______________SCH6" localSheetId="0">'[4]04REL'!#REF!</definedName>
    <definedName name="______________SCH6">'[4]04REL'!#REF!</definedName>
    <definedName name="_____________SCH6" localSheetId="0">'[4]04REL'!#REF!</definedName>
    <definedName name="_____________SCH6">'[4]04REL'!#REF!</definedName>
    <definedName name="____________SCH6" localSheetId="0">'[4]04REL'!#REF!</definedName>
    <definedName name="____________SCH6">'[4]04REL'!#REF!</definedName>
    <definedName name="___________SCH6" localSheetId="0">'[4]04REL'!#REF!</definedName>
    <definedName name="___________SCH6">'[4]04REL'!#REF!</definedName>
    <definedName name="__________SCH6" localSheetId="0">'[4]04REL'!#REF!</definedName>
    <definedName name="__________SCH6">'[4]04REL'!#REF!</definedName>
    <definedName name="_________SCH6" localSheetId="0">'[4]04REL'!#REF!</definedName>
    <definedName name="_________SCH6">'[4]04REL'!#REF!</definedName>
    <definedName name="________SCH6" localSheetId="0">'[4]04REL'!#REF!</definedName>
    <definedName name="________SCH6">'[4]04REL'!#REF!</definedName>
    <definedName name="_______SCH6" localSheetId="0">'[4]04REL'!#REF!</definedName>
    <definedName name="_______SCH6">'[4]04REL'!#REF!</definedName>
    <definedName name="______SCH6" localSheetId="0">'[4]04REL'!#REF!</definedName>
    <definedName name="______SCH6">'[4]04REL'!#REF!</definedName>
    <definedName name="____SCH6" localSheetId="0">'[4]04REL'!#REF!</definedName>
    <definedName name="____SCH6">'[4]04REL'!#REF!</definedName>
    <definedName name="___ABC5">'[4]04REL'!#REF!</definedName>
    <definedName name="___SCH6" localSheetId="0">'[4]04REL'!#REF!</definedName>
    <definedName name="___SCH6">'[4]04REL'!#REF!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X" localSheetId="0" hidden="1">#REF!</definedName>
    <definedName name="__123Graph_X" hidden="1">#REF!</definedName>
    <definedName name="__cir1">[6]Ambala!$B$11:$K$401</definedName>
    <definedName name="__cir10">[6]Hisar!$B$11:$K$401</definedName>
    <definedName name="__cir11">[6]Sirsa!$B$11:$K$401</definedName>
    <definedName name="__cir12">[6]Jind!$B$11:$K$401</definedName>
    <definedName name="__cir13">[6]Bhiwani!$B$11:$K$401</definedName>
    <definedName name="__cir2">[6]Yamunanagar!$B$11:$K$401</definedName>
    <definedName name="__cir3">[6]Kurukshetra!$B$11:$K$401</definedName>
    <definedName name="__cir4">[6]Karnal!$B$11:$K$401</definedName>
    <definedName name="__cir5">[6]Sonepat!$B$11:$K$401</definedName>
    <definedName name="__cir6">[6]Rohtak!$B$11:$K$401</definedName>
    <definedName name="__cir7">[6]Faridabad!$B$11:$K$401</definedName>
    <definedName name="__cir8">[6]Gurgaon!$B$11:$K$401</definedName>
    <definedName name="__cir9">[6]Narnaul!$B$11:$K$401</definedName>
    <definedName name="__FOR1" localSheetId="0">IF([7]Scenario!$B$9=1,__cir1,0)</definedName>
    <definedName name="__FOR1">IF([7]Scenario!$B$9=1,__cir1,0)</definedName>
    <definedName name="__FOR10" localSheetId="0">IF([7]Scenario!$K$9=1,__cir10,0)</definedName>
    <definedName name="__FOR10">IF([7]Scenario!$K$9=1,__cir10,0)</definedName>
    <definedName name="__FOR11" localSheetId="0">IF([7]Scenario!$L$9=1,__cir11,0)</definedName>
    <definedName name="__FOR11">IF([7]Scenario!$L$9=1,__cir11,0)</definedName>
    <definedName name="__FOR12" localSheetId="0">IF([7]Scenario!$M$9=1,__cir12,0)</definedName>
    <definedName name="__FOR12">IF([7]Scenario!$M$9=1,__cir12,0)</definedName>
    <definedName name="__FOR13" localSheetId="0">IF([7]Scenario!$N$9=1,__cir13,0)</definedName>
    <definedName name="__FOR13">IF([7]Scenario!$N$9=1,__cir13,0)</definedName>
    <definedName name="__FOR2" localSheetId="0">IF([7]Scenario!$C$9=1,__cir2,0)</definedName>
    <definedName name="__FOR2">IF([7]Scenario!$C$9=1,__cir2,0)</definedName>
    <definedName name="__FOR3" localSheetId="0">IF([7]Scenario!$D$9=1,__cir3,0)</definedName>
    <definedName name="__FOR3">IF([7]Scenario!$D$9=1,__cir3,0)</definedName>
    <definedName name="__FOR4" localSheetId="0">IF([7]Scenario!$E$9=1,__cir4,0)</definedName>
    <definedName name="__FOR4">IF([7]Scenario!$E$9=1,__cir4,0)</definedName>
    <definedName name="__FOR5" localSheetId="0">IF([7]Scenario!$F$9=1,__cir5,0)</definedName>
    <definedName name="__FOR5">IF([7]Scenario!$F$9=1,__cir5,0)</definedName>
    <definedName name="__FOR6" localSheetId="0">IF([7]Scenario!$G$9=1,__cir6,0)</definedName>
    <definedName name="__FOR6">IF([7]Scenario!$G$9=1,__cir6,0)</definedName>
    <definedName name="__FOR7" localSheetId="0">IF([7]Scenario!$H$9=1,__cir7,0)</definedName>
    <definedName name="__FOR7">IF([7]Scenario!$H$9=1,__cir7,0)</definedName>
    <definedName name="__FOR8" localSheetId="0">IF([7]Scenario!$I$9=1,__cir8,0)</definedName>
    <definedName name="__FOR8">IF([7]Scenario!$I$9=1,__cir8,0)</definedName>
    <definedName name="__FOR9" localSheetId="0">IF([7]Scenario!$J$9=1,__cir9,0)</definedName>
    <definedName name="__FOR9">IF([7]Scenario!$J$9=1,__cir9,0)</definedName>
    <definedName name="__SCH6" localSheetId="0">'[8]04REL'!#REF!</definedName>
    <definedName name="__SCH6">'[4]04REL'!#REF!</definedName>
    <definedName name="_3.7">'[4]04REL'!#REF!</definedName>
    <definedName name="_BSD1" localSheetId="0">#REF!</definedName>
    <definedName name="_BSD1">#REF!</definedName>
    <definedName name="_BSD2" localSheetId="0">#REF!</definedName>
    <definedName name="_BSD2">#REF!</definedName>
    <definedName name="_cir1">[9]Ambala!$B$11:$K$401</definedName>
    <definedName name="_cir10">[9]Hisar!$B$11:$K$401</definedName>
    <definedName name="_cir11">[9]Sirsa!$B$11:$K$401</definedName>
    <definedName name="_cir12">[9]Jind!$B$11:$K$401</definedName>
    <definedName name="_cir13">[9]Bhiwani!$B$11:$K$401</definedName>
    <definedName name="_cir2">[9]Yamunanagar!$B$11:$K$401</definedName>
    <definedName name="_cir3">[9]Kurukshetra!$B$11:$K$401</definedName>
    <definedName name="_cir4">[9]Karnal!$B$11:$K$401</definedName>
    <definedName name="_cir5">[9]Sonepat!$B$11:$K$401</definedName>
    <definedName name="_cir6">[9]Rohtak!$B$11:$K$401</definedName>
    <definedName name="_cir7">[9]Faridabad!$B$11:$K$401</definedName>
    <definedName name="_cir8">[9]Gurgaon!$B$11:$K$401</definedName>
    <definedName name="_cir9">[9]Narnaul!$B$11:$K$401</definedName>
    <definedName name="_Fill" localSheetId="0" hidden="1">#REF!</definedName>
    <definedName name="_Fill" hidden="1">#REF!</definedName>
    <definedName name="_FOR1" localSheetId="0">IF([7]Scenario!$B$9=1,_cir1,0)</definedName>
    <definedName name="_FOR1">IF([7]Scenario!$B$9=1,_cir1,0)</definedName>
    <definedName name="_FOR10" localSheetId="0">IF([7]Scenario!$K$9=1,_cir10,0)</definedName>
    <definedName name="_FOR10">IF([7]Scenario!$K$9=1,_cir10,0)</definedName>
    <definedName name="_FOR11" localSheetId="0">IF([7]Scenario!$L$9=1,_cir11,0)</definedName>
    <definedName name="_FOR11">IF([7]Scenario!$L$9=1,_cir11,0)</definedName>
    <definedName name="_FOR12" localSheetId="0">IF([7]Scenario!$M$9=1,_cir12,0)</definedName>
    <definedName name="_FOR12">IF([7]Scenario!$M$9=1,_cir12,0)</definedName>
    <definedName name="_FOR13" localSheetId="0">IF([7]Scenario!$N$9=1,_cir13,0)</definedName>
    <definedName name="_FOR13">IF([7]Scenario!$N$9=1,_cir13,0)</definedName>
    <definedName name="_FOR2" localSheetId="0">IF([7]Scenario!$C$9=1,_cir2,0)</definedName>
    <definedName name="_FOR2">IF([7]Scenario!$C$9=1,_cir2,0)</definedName>
    <definedName name="_FOR3" localSheetId="0">IF([7]Scenario!$D$9=1,_cir3,0)</definedName>
    <definedName name="_FOR3">IF([7]Scenario!$D$9=1,_cir3,0)</definedName>
    <definedName name="_FOR4" localSheetId="0">IF([7]Scenario!$E$9=1,_cir4,0)</definedName>
    <definedName name="_FOR4">IF([7]Scenario!$E$9=1,_cir4,0)</definedName>
    <definedName name="_FOR5" localSheetId="0">IF([7]Scenario!$F$9=1,_cir5,0)</definedName>
    <definedName name="_FOR5">IF([7]Scenario!$F$9=1,_cir5,0)</definedName>
    <definedName name="_FOR6" localSheetId="0">IF([7]Scenario!$G$9=1,_cir6,0)</definedName>
    <definedName name="_FOR6">IF([7]Scenario!$G$9=1,_cir6,0)</definedName>
    <definedName name="_FOR7" localSheetId="0">IF([7]Scenario!$H$9=1,_cir7,0)</definedName>
    <definedName name="_FOR7">IF([7]Scenario!$H$9=1,_cir7,0)</definedName>
    <definedName name="_FOR8" localSheetId="0">IF([7]Scenario!$I$9=1,_cir8,0)</definedName>
    <definedName name="_FOR8">IF([7]Scenario!$I$9=1,_cir8,0)</definedName>
    <definedName name="_FOR9" localSheetId="0">IF([7]Scenario!$J$9=1,_cir9,0)</definedName>
    <definedName name="_FOR9">IF([7]Scenario!$J$9=1,_cir9,0)</definedName>
    <definedName name="_IED1" localSheetId="0">#REF!</definedName>
    <definedName name="_IED1">#REF!</definedName>
    <definedName name="_IED2" localSheetId="0">#REF!</definedName>
    <definedName name="_IED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 localSheetId="0">#REF!</definedName>
    <definedName name="_SCH4">#REF!</definedName>
    <definedName name="_SCH6" localSheetId="0">'[8]04REL'!#REF!</definedName>
    <definedName name="_SCH6">'[8]04REL'!#REF!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[10]Addl.40!$A$38:$I$284</definedName>
    <definedName name="agri" localSheetId="0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 localSheetId="0">#REF!</definedName>
    <definedName name="assmp_N">#REF!</definedName>
    <definedName name="assmp_S" localSheetId="0">#REF!</definedName>
    <definedName name="assmp_S">#REF!</definedName>
    <definedName name="assmp_W" localSheetId="0">#REF!</definedName>
    <definedName name="assmp_W">#REF!</definedName>
    <definedName name="assmpn_E" localSheetId="0">#REF!</definedName>
    <definedName name="assmpn_E">#REF!</definedName>
    <definedName name="asst_cost" localSheetId="0">#REF!</definedName>
    <definedName name="asst_cost">#REF!</definedName>
    <definedName name="aws" localSheetId="0">#REF!</definedName>
    <definedName name="aws">#REF!</definedName>
    <definedName name="B">#REF!</definedName>
    <definedName name="bi" localSheetId="0">#REF!</definedName>
    <definedName name="bi">#REF!</definedName>
    <definedName name="ChangeinAccruedInterest" localSheetId="0">'[11]Cash Flow'!#REF!</definedName>
    <definedName name="ChangeinAccruedInterest">'[11]Cash Flow'!#REF!</definedName>
    <definedName name="D">#N/A</definedName>
    <definedName name="D1B" localSheetId="0">#REF!</definedName>
    <definedName name="D1B">#REF!</definedName>
    <definedName name="D1S" localSheetId="0">#REF!</definedName>
    <definedName name="D1S">#REF!</definedName>
    <definedName name="D2B" localSheetId="0">#REF!</definedName>
    <definedName name="D2B">#REF!</definedName>
    <definedName name="D2S" localSheetId="0">#REF!</definedName>
    <definedName name="D2S">#REF!</definedName>
    <definedName name="D3B" localSheetId="0">#REF!</definedName>
    <definedName name="D3B">#REF!</definedName>
    <definedName name="D3S" localSheetId="0">#REF!</definedName>
    <definedName name="D3S">#REF!</definedName>
    <definedName name="_xlnm.Database" localSheetId="0">#REF!</definedName>
    <definedName name="_xlnm.Database">#REF!</definedName>
    <definedName name="dbn_assts">[12]Sheet1!$A$1508:$Q$1541</definedName>
    <definedName name="DIB" localSheetId="0">#REF!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COMHH">#REF!</definedName>
    <definedName name="dom" localSheetId="0">#REF!</definedName>
    <definedName name="dom">#REF!</definedName>
    <definedName name="dpc">'[13]dpc cost'!$D$1</definedName>
    <definedName name="dy" localSheetId="0">#REF!,#REF!</definedName>
    <definedName name="dy">#REF!,#REF!</definedName>
    <definedName name="e" localSheetId="0">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 localSheetId="0">#REF!</definedName>
    <definedName name="f">#REF!</definedName>
    <definedName name="F3.7">[14]MONTHWISE!#REF!</definedName>
    <definedName name="FOR10a" localSheetId="0">IF([7]Scenario!$K$9=0,__cir10,0)</definedName>
    <definedName name="FOR10a">IF([7]Scenario!$K$9=0,__cir10,0)</definedName>
    <definedName name="FOR11a" localSheetId="0">IF([7]Scenario!$L$9=0,__cir11,0)</definedName>
    <definedName name="FOR11a">IF([7]Scenario!$L$9=0,__cir11,0)</definedName>
    <definedName name="FOR12a" localSheetId="0">IF([7]Scenario!$M$9=0,__cir12,0)</definedName>
    <definedName name="FOR12a">IF([7]Scenario!$M$9=0,__cir12,0)</definedName>
    <definedName name="FOR13a" localSheetId="0">IF([7]Scenario!$N$9=0,__cir13,0)</definedName>
    <definedName name="FOR13a">IF([7]Scenario!$N$9=0,__cir13,0)</definedName>
    <definedName name="FOR1a" localSheetId="0">IF([7]Scenario!$B$9=0, __cir1,0)</definedName>
    <definedName name="FOR1a">IF([7]Scenario!$B$9=0, __cir1,0)</definedName>
    <definedName name="FOR2a" localSheetId="0">IF([7]Scenario!$C$9=0,__cir2,0)</definedName>
    <definedName name="FOR2a">IF([7]Scenario!$C$9=0,__cir2,0)</definedName>
    <definedName name="FOR3a" localSheetId="0">IF([7]Scenario!$D$9=0,__cir3,0)</definedName>
    <definedName name="FOR3a">IF([7]Scenario!$D$9=0,__cir3,0)</definedName>
    <definedName name="FOR4a" localSheetId="0">IF([7]Scenario!$E$9=0,__cir4,0)</definedName>
    <definedName name="FOR4a">IF([7]Scenario!$E$9=0,__cir4,0)</definedName>
    <definedName name="FOR5a" localSheetId="0">IF([7]Scenario!$F$9=0,__cir5,0)</definedName>
    <definedName name="FOR5a">IF([7]Scenario!$F$9=0,__cir5,0)</definedName>
    <definedName name="FOR6a" localSheetId="0">IF([7]Scenario!$G$9=0,__cir6,0)</definedName>
    <definedName name="FOR6a">IF([7]Scenario!$G$9=0,__cir6,0)</definedName>
    <definedName name="FOR7a" localSheetId="0">IF([7]Scenario!$H$9=0,__cir7,0)</definedName>
    <definedName name="FOR7a">IF([7]Scenario!$H$9=0,__cir7,0)</definedName>
    <definedName name="FOR8a" localSheetId="0">IF([7]Scenario!$I$9=0,__cir8,0)</definedName>
    <definedName name="FOR8a">IF([7]Scenario!$I$9=0,__cir8,0)</definedName>
    <definedName name="FOR9a" localSheetId="0">IF([7]Scenario!$J$9=0,__cir9,0)</definedName>
    <definedName name="FOR9a">IF([7]Scenario!$J$9=0,__cir9,0)</definedName>
    <definedName name="form" localSheetId="0">'[4]04REL'!#REF!</definedName>
    <definedName name="form">'[4]04REL'!#REF!</definedName>
    <definedName name="form__" localSheetId="0">'[4]04REL'!#REF!</definedName>
    <definedName name="form__">'[4]04REL'!#REF!</definedName>
    <definedName name="form3" localSheetId="0">'[4]04REL'!#REF!</definedName>
    <definedName name="form3">'[4]04REL'!#REF!</definedName>
    <definedName name="form3.7" localSheetId="0">'[4]04REL'!#REF!</definedName>
    <definedName name="form3.7">'[4]04REL'!#REF!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 localSheetId="0">#REF!</definedName>
    <definedName name="icg_tarif_S">#REF!</definedName>
    <definedName name="icg_tarif_W" localSheetId="0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>'[15]A 3.7'!$H$35,'[15]A 3.7'!$H$44</definedName>
    <definedName name="Intt_Charge_eY" localSheetId="0">#REF!,#REF!</definedName>
    <definedName name="Intt_Charge_eY">#REF!,#REF!</definedName>
    <definedName name="Intt_Charge_ey_1">'[15]A 3.7'!$I$35,'[15]A 3.7'!$I$44</definedName>
    <definedName name="Intt_Charge_PY" localSheetId="0">#REF!,#REF!</definedName>
    <definedName name="Intt_Charge_PY">#REF!,#REF!</definedName>
    <definedName name="Intt_Charge_py_1">'[15]A 3.7'!$G$35,'[15]A 3.7'!$G$44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 localSheetId="0">#REF!</definedName>
    <definedName name="INV_W">#REF!</definedName>
    <definedName name="INVPLAN" localSheetId="0">#REF!</definedName>
    <definedName name="INVPLAN">#REF!</definedName>
    <definedName name="Iteration_switch" localSheetId="0">'[16]Input Data'!#REF!</definedName>
    <definedName name="Iteration_switch">'[16]Input Data'!#REF!</definedName>
    <definedName name="jherc" localSheetId="0">#REF!</definedName>
    <definedName name="jherc">#REF!</definedName>
    <definedName name="jhkhk">#REF!</definedName>
    <definedName name="K2000_">#N/A</definedName>
    <definedName name="loan" localSheetId="0">#REF!</definedName>
    <definedName name="loan">#REF!</definedName>
    <definedName name="ltind" localSheetId="0">#REF!</definedName>
    <definedName name="ltind">#REF!</definedName>
    <definedName name="LTLReceipt">'[17]Loan Position'!$B$176:$G$176</definedName>
    <definedName name="LTLRepayment">'[17]Loan Position'!$B$184:$G$184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 localSheetId="0">#REF!</definedName>
    <definedName name="perf_E">#REF!</definedName>
    <definedName name="perf_N" localSheetId="0">#REF!</definedName>
    <definedName name="perf_N">#REF!</definedName>
    <definedName name="perf_S" localSheetId="0">#REF!</definedName>
    <definedName name="perf_S">#REF!</definedName>
    <definedName name="perf_W" localSheetId="0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'F7.1'!$A$1:$M$25</definedName>
    <definedName name="_xlnm.Print_Area">[14]MONTHWISE!#REF!</definedName>
    <definedName name="PRINT_AREA_MI" localSheetId="0">[14]MONTHWISE!#REF!</definedName>
    <definedName name="PRINT_AREA_MI">[14]MONTHWISE!#REF!</definedName>
    <definedName name="_xlnm.Print_Titles" localSheetId="0">'F7.1'!$1:$4</definedName>
    <definedName name="q">'[18]A 3.7'!$I$35,'[18]A 3.7'!$I$44</definedName>
    <definedName name="q2w3" localSheetId="0">#REF!</definedName>
    <definedName name="q2w3">#REF!</definedName>
    <definedName name="qwe" localSheetId="0">#REF!</definedName>
    <definedName name="qwe">#REF!</definedName>
    <definedName name="revised" localSheetId="0">'[4]04REL'!#REF!</definedName>
    <definedName name="revised">'[4]04REL'!#REF!</definedName>
    <definedName name="same" localSheetId="0">#REF!</definedName>
    <definedName name="same">#REF!</definedName>
    <definedName name="sca" localSheetId="0">'[19]04REL'!#REF!</definedName>
    <definedName name="sca">'[20]04REL'!#REF!</definedName>
    <definedName name="SFLEKJGKWE" localSheetId="0">#REF!</definedName>
    <definedName name="SFLEKJGKWE">#REF!</definedName>
    <definedName name="shft1">[13]SUMMERY!$P$1</definedName>
    <definedName name="shftI">[21]SUMMERY!$P$1</definedName>
    <definedName name="SJJSJSJJS">#REF!</definedName>
    <definedName name="sss" localSheetId="0">#REF!</definedName>
    <definedName name="sss">#REF!</definedName>
    <definedName name="STAT3" localSheetId="0">#REF!</definedName>
    <definedName name="STAT3">#REF!</definedName>
    <definedName name="STLReceipt">'[17]Loan Position'!$B$177:$G$177</definedName>
    <definedName name="STLRepayment">'[17]Loan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 localSheetId="0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G23" i="1"/>
  <c r="E23" i="1"/>
  <c r="D23" i="1"/>
  <c r="M22" i="1"/>
  <c r="G22" i="1"/>
  <c r="F22" i="1"/>
  <c r="H22" i="1" s="1"/>
  <c r="I22" i="1" s="1"/>
  <c r="E22" i="1"/>
  <c r="D22" i="1"/>
  <c r="M21" i="1"/>
  <c r="H21" i="1"/>
  <c r="I21" i="1" s="1"/>
  <c r="G21" i="1"/>
  <c r="F21" i="1"/>
  <c r="E21" i="1"/>
  <c r="D21" i="1"/>
  <c r="M20" i="1"/>
  <c r="G20" i="1"/>
  <c r="F20" i="1"/>
  <c r="H20" i="1" s="1"/>
  <c r="I20" i="1" s="1"/>
  <c r="E20" i="1"/>
  <c r="D20" i="1"/>
  <c r="M19" i="1"/>
  <c r="G19" i="1"/>
  <c r="F19" i="1"/>
  <c r="H19" i="1" s="1"/>
  <c r="I19" i="1" s="1"/>
  <c r="E19" i="1"/>
  <c r="D19" i="1"/>
  <c r="F18" i="1"/>
  <c r="H18" i="1" s="1"/>
  <c r="E18" i="1"/>
  <c r="D18" i="1"/>
  <c r="M17" i="1"/>
  <c r="G17" i="1"/>
  <c r="F17" i="1"/>
  <c r="H17" i="1" s="1"/>
  <c r="I17" i="1" s="1"/>
  <c r="E17" i="1"/>
  <c r="D17" i="1"/>
  <c r="M16" i="1"/>
  <c r="G16" i="1"/>
  <c r="F16" i="1"/>
  <c r="H16" i="1" s="1"/>
  <c r="I16" i="1" s="1"/>
  <c r="E16" i="1"/>
  <c r="D16" i="1"/>
  <c r="M15" i="1"/>
  <c r="G15" i="1"/>
  <c r="H15" i="1" s="1"/>
  <c r="I15" i="1" s="1"/>
  <c r="F15" i="1"/>
  <c r="E15" i="1"/>
  <c r="D15" i="1"/>
  <c r="M14" i="1"/>
  <c r="G14" i="1"/>
  <c r="F14" i="1"/>
  <c r="H14" i="1" s="1"/>
  <c r="I14" i="1" s="1"/>
  <c r="E14" i="1"/>
  <c r="D14" i="1"/>
  <c r="M13" i="1"/>
  <c r="G13" i="1"/>
  <c r="F13" i="1"/>
  <c r="H13" i="1" s="1"/>
  <c r="I13" i="1" s="1"/>
  <c r="E13" i="1"/>
  <c r="D13" i="1"/>
  <c r="D24" i="1" s="1"/>
  <c r="M12" i="1"/>
  <c r="H12" i="1"/>
  <c r="I12" i="1" s="1"/>
  <c r="G12" i="1"/>
  <c r="F12" i="1"/>
  <c r="E12" i="1"/>
  <c r="D12" i="1"/>
  <c r="M11" i="1"/>
  <c r="G11" i="1"/>
  <c r="G24" i="1" s="1"/>
  <c r="F11" i="1"/>
  <c r="F24" i="1" s="1"/>
  <c r="H24" i="1" s="1"/>
  <c r="I24" i="1" s="1"/>
  <c r="E11" i="1"/>
  <c r="E24" i="1" s="1"/>
  <c r="D11" i="1"/>
  <c r="H11" i="1" l="1"/>
  <c r="I11" i="1" s="1"/>
</calcChain>
</file>

<file path=xl/sharedStrings.xml><?xml version="1.0" encoding="utf-8"?>
<sst xmlns="http://schemas.openxmlformats.org/spreadsheetml/2006/main" count="88" uniqueCount="36">
  <si>
    <t xml:space="preserve"> True up Form D 7.1</t>
  </si>
  <si>
    <t>Distribution Losses</t>
  </si>
  <si>
    <t>Name of Distribution Licensee</t>
  </si>
  <si>
    <t>Jodhpur Vidyut Vitran Nigam Limited</t>
  </si>
  <si>
    <t>Licensed Area of Supply</t>
  </si>
  <si>
    <t xml:space="preserve">Jodhpur </t>
  </si>
  <si>
    <t>Year</t>
  </si>
  <si>
    <t>FY 2021-22</t>
  </si>
  <si>
    <t>Circle</t>
  </si>
  <si>
    <t>Voltage Level</t>
  </si>
  <si>
    <t>No of Feeders*</t>
  </si>
  <si>
    <t>Feeders metered*</t>
  </si>
  <si>
    <t>Energy Input</t>
  </si>
  <si>
    <t>Total Output</t>
  </si>
  <si>
    <t>Total Losses</t>
  </si>
  <si>
    <t>Total Losses (% of Energy Input)</t>
  </si>
  <si>
    <t>Total Technical Loss</t>
  </si>
  <si>
    <t>Total technical Losses (% of Energy Input)</t>
  </si>
  <si>
    <t>Total Commercial Loss</t>
  </si>
  <si>
    <t>Total AT&amp;C Losses (% of Energy Input)</t>
  </si>
  <si>
    <t>Jodhpur CC</t>
  </si>
  <si>
    <t>11 kV</t>
  </si>
  <si>
    <t>NA</t>
  </si>
  <si>
    <t>Jodhpur DC</t>
  </si>
  <si>
    <t>Pali</t>
  </si>
  <si>
    <t>Sirohi</t>
  </si>
  <si>
    <t>Jalore</t>
  </si>
  <si>
    <t>Barmer</t>
  </si>
  <si>
    <t>Jaisalmer</t>
  </si>
  <si>
    <t>Bikaner CC</t>
  </si>
  <si>
    <t>Bikaner DC</t>
  </si>
  <si>
    <t>Hanumangarh</t>
  </si>
  <si>
    <t>Sri Ganganagar</t>
  </si>
  <si>
    <t>Churu</t>
  </si>
  <si>
    <t>D.F. Bikaner</t>
  </si>
  <si>
    <t>Jodhpur Discom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</si>
</sst>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5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>
      <alignment vertical="center"/>
    </xf>
    <xf numFmtId="0" fontId="3" fillId="2" borderId="0" xfId="2" applyFont="1" applyFill="1" applyAlignment="1">
      <alignment horizontal="left"/>
    </xf>
    <xf numFmtId="0" fontId="3" fillId="3" borderId="0" xfId="2" applyFont="1" applyFill="1" applyAlignment="1">
      <alignment horizontal="left"/>
    </xf>
    <xf numFmtId="0" fontId="2" fillId="3" borderId="0" xfId="1" applyFont="1" applyFill="1">
      <alignment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1" applyFont="1">
      <alignment vertical="center"/>
    </xf>
    <xf numFmtId="0" fontId="3" fillId="2" borderId="0" xfId="2" applyFont="1" applyFill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2" fillId="0" borderId="0" xfId="1" applyFont="1" applyAlignment="1">
      <alignment horizontal="centerContinuous" vertical="center"/>
    </xf>
    <xf numFmtId="0" fontId="2" fillId="3" borderId="0" xfId="1" applyFont="1" applyFill="1" applyAlignment="1">
      <alignment horizontal="centerContinuous" vertic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2" fillId="3" borderId="0" xfId="3" applyFont="1" applyFill="1" applyAlignment="1">
      <alignment horizontal="left"/>
    </xf>
    <xf numFmtId="0" fontId="2" fillId="3" borderId="0" xfId="3" applyFont="1" applyFill="1" applyAlignment="1">
      <alignment horizontal="left"/>
    </xf>
    <xf numFmtId="0" fontId="2" fillId="2" borderId="0" xfId="3" applyFont="1" applyFill="1" applyAlignment="1">
      <alignment horizontal="left"/>
    </xf>
    <xf numFmtId="0" fontId="2" fillId="3" borderId="0" xfId="4" applyFont="1" applyFill="1"/>
    <xf numFmtId="0" fontId="2" fillId="2" borderId="0" xfId="3" applyFont="1" applyFill="1"/>
    <xf numFmtId="0" fontId="2" fillId="3" borderId="0" xfId="3" applyFont="1" applyFill="1"/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left" vertical="center"/>
    </xf>
    <xf numFmtId="0" fontId="2" fillId="3" borderId="12" xfId="1" applyFont="1" applyFill="1" applyBorder="1" applyAlignment="1">
      <alignment horizontal="center" vertical="center"/>
    </xf>
    <xf numFmtId="164" fontId="2" fillId="3" borderId="12" xfId="5" applyNumberFormat="1" applyFont="1" applyFill="1" applyBorder="1" applyAlignment="1">
      <alignment vertical="center"/>
    </xf>
    <xf numFmtId="164" fontId="2" fillId="0" borderId="12" xfId="5" applyNumberFormat="1" applyFont="1" applyBorder="1" applyAlignment="1">
      <alignment vertical="center"/>
    </xf>
    <xf numFmtId="2" fontId="2" fillId="0" borderId="13" xfId="1" applyNumberFormat="1" applyFont="1" applyBorder="1">
      <alignment vertical="center"/>
    </xf>
    <xf numFmtId="43" fontId="2" fillId="0" borderId="12" xfId="5" applyFont="1" applyBorder="1" applyAlignment="1">
      <alignment vertical="center"/>
    </xf>
    <xf numFmtId="10" fontId="2" fillId="0" borderId="12" xfId="6" applyNumberFormat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2" fontId="2" fillId="0" borderId="12" xfId="1" applyNumberFormat="1" applyFont="1" applyBorder="1" applyAlignment="1">
      <alignment horizontal="center" vertical="center"/>
    </xf>
    <xf numFmtId="0" fontId="2" fillId="3" borderId="14" xfId="1" applyFont="1" applyFill="1" applyBorder="1" applyAlignment="1">
      <alignment horizontal="left" vertical="center"/>
    </xf>
    <xf numFmtId="0" fontId="2" fillId="3" borderId="13" xfId="1" applyFont="1" applyFill="1" applyBorder="1" applyAlignment="1">
      <alignment horizontal="center" vertical="center"/>
    </xf>
    <xf numFmtId="164" fontId="2" fillId="3" borderId="13" xfId="5" applyNumberFormat="1" applyFont="1" applyFill="1" applyBorder="1" applyAlignment="1">
      <alignment vertical="center"/>
    </xf>
    <xf numFmtId="10" fontId="2" fillId="0" borderId="13" xfId="6" applyNumberFormat="1" applyFont="1" applyBorder="1" applyAlignment="1">
      <alignment vertical="center"/>
    </xf>
    <xf numFmtId="2" fontId="2" fillId="0" borderId="13" xfId="1" applyNumberFormat="1" applyFont="1" applyBorder="1" applyAlignment="1">
      <alignment horizontal="center" vertical="center"/>
    </xf>
    <xf numFmtId="0" fontId="2" fillId="3" borderId="15" xfId="1" applyFont="1" applyFill="1" applyBorder="1" applyAlignment="1">
      <alignment horizontal="left" vertical="center"/>
    </xf>
    <xf numFmtId="0" fontId="2" fillId="3" borderId="9" xfId="1" applyFont="1" applyFill="1" applyBorder="1" applyAlignment="1">
      <alignment horizontal="center" vertical="center"/>
    </xf>
    <xf numFmtId="164" fontId="2" fillId="3" borderId="9" xfId="5" applyNumberFormat="1" applyFont="1" applyFill="1" applyBorder="1" applyAlignment="1">
      <alignment vertical="center"/>
    </xf>
    <xf numFmtId="10" fontId="2" fillId="0" borderId="9" xfId="6" applyNumberFormat="1" applyFont="1" applyBorder="1" applyAlignment="1">
      <alignment vertical="center"/>
    </xf>
    <xf numFmtId="0" fontId="3" fillId="3" borderId="7" xfId="1" applyFont="1" applyFill="1" applyBorder="1">
      <alignment vertical="center"/>
    </xf>
    <xf numFmtId="0" fontId="3" fillId="0" borderId="8" xfId="1" applyFont="1" applyBorder="1">
      <alignment vertical="center"/>
    </xf>
    <xf numFmtId="164" fontId="3" fillId="3" borderId="8" xfId="5" applyNumberFormat="1" applyFont="1" applyFill="1" applyBorder="1" applyAlignment="1">
      <alignment vertical="center"/>
    </xf>
    <xf numFmtId="43" fontId="3" fillId="3" borderId="8" xfId="5" applyFont="1" applyFill="1" applyBorder="1" applyAlignment="1">
      <alignment vertical="center"/>
    </xf>
    <xf numFmtId="165" fontId="3" fillId="3" borderId="8" xfId="5" applyNumberFormat="1" applyFont="1" applyFill="1" applyBorder="1" applyAlignment="1">
      <alignment vertical="center"/>
    </xf>
    <xf numFmtId="43" fontId="3" fillId="0" borderId="12" xfId="5" applyFont="1" applyBorder="1" applyAlignment="1">
      <alignment vertical="center"/>
    </xf>
    <xf numFmtId="10" fontId="3" fillId="3" borderId="8" xfId="6" applyNumberFormat="1" applyFont="1" applyFill="1" applyBorder="1" applyAlignment="1">
      <alignment vertical="center"/>
    </xf>
    <xf numFmtId="0" fontId="3" fillId="0" borderId="13" xfId="1" applyFont="1" applyBorder="1" applyAlignment="1">
      <alignment horizontal="center" vertical="center"/>
    </xf>
    <xf numFmtId="2" fontId="3" fillId="3" borderId="10" xfId="1" applyNumberFormat="1" applyFont="1" applyFill="1" applyBorder="1" applyAlignment="1">
      <alignment horizontal="center" vertical="center"/>
    </xf>
    <xf numFmtId="0" fontId="3" fillId="3" borderId="0" xfId="1" applyFont="1" applyFill="1">
      <alignment vertical="center"/>
    </xf>
    <xf numFmtId="43" fontId="2" fillId="0" borderId="0" xfId="1" applyNumberFormat="1" applyFont="1">
      <alignment vertical="center"/>
    </xf>
  </cellXfs>
  <cellStyles count="7">
    <cellStyle name="Comma 2 3" xfId="5" xr:uid="{1C3076D6-2C4A-0F4D-896D-1C3088E4D58A}"/>
    <cellStyle name="Normal" xfId="0" builtinId="0"/>
    <cellStyle name="Normal 10 2" xfId="4" xr:uid="{CC74ECAB-BDFB-0F42-9BFF-B4B34A1CD029}"/>
    <cellStyle name="Normal 2 2 2" xfId="2" xr:uid="{A064FA90-5B1C-FD47-BB0D-5FD22E753014}"/>
    <cellStyle name="Normal 3 2" xfId="3" xr:uid="{439FBBA1-A6CF-CB4F-B6B4-11D7A7CA2315}"/>
    <cellStyle name="Normal_FORMATS 5 YEAR ALOKE" xfId="1" xr:uid="{758E3600-EDDC-6847-B54C-861CFF678495}"/>
    <cellStyle name="Percent 10" xfId="6" xr:uid="{E18FF2FA-D5E3-4047-8D96-B39A674BB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richanda001/Downloads/Data%20required%20for%20true-up%20FY%2022%20JdVVN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avanb68/Documents/Paavan/Haryana/Regulatory/ARR%20Filing/Haryana%20Filing%20FY%202013-14/UHBVN%20ARR%20FY14/ARR%20Model/Financial%20data%20of%20DHVPN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shaygo/Local%20Settings/Temporary%20Internet%20Files/Content.Outlook/ZR7DGO6T/ALLENERG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nk/1-Projects%20In%20Hand/DFID/ARR%202003-04/Arr%20Petition%202003-04/For%20Submission/ARR%20Forms%20For%20Submis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avanb68/Documents/Paavan/Haryana/Regulatory/ARR%20Filing/Haryana%20Filing%20FY%202013-14/UHBVN%20ARR%20FY14/ARR%20Model/UHBVN%20ARR%20for%20FY%202013-14%20(Nov%2020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9A6450C8/Financial%20Position-%20UHBVN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8F4A538/ARR%20Forms%20For%20Submiss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rbhik948/Desktop/True%20up%20formats/Others/Forms_True%20Up_Transmission%20&amp;%20SLDC/201-04REL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manish/Library/CloudStorage/GoogleDrive-manish@ceep.co.in/Shared%20drives/CEEP%20Drive/07.%20Regulatory%20Engagement/02.RERC/03.Discoms/FY%202022-23/Discoms.True-up%20FY22%20&amp;%20ARR%20FY24/JdVVNL.True-up%20FY22%20&amp;%20ARR%20FY24/01.Petition%20Documents/arr%20formats%2023-24/ABSTRACT%20FINAL%2021-22.xlsx?23CCD87F" TargetMode="External"/><Relationship Id="rId1" Type="http://schemas.openxmlformats.org/officeDocument/2006/relationships/externalLinkPath" Target="file:///23CCD87F/ABSTRACT%20FINAL%2021-2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shankb745/Desktop/MYT%20FY%2017/True%20up%20formats/Others/Forms_True%20Up_Transmission%20&amp;%20SLDC/201-04REL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anisha_srichandani_pwc_com/Documents/Final%20Revised%20Models/ARR%20Data%20Gaps/Data%20as%20per%20Requisi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manish/Library/CloudStorage/GoogleDrive-manish@ceep.co.in/Shared%20drives/CEEP%20Drive/07.%20Regulatory%20Engagement/02.RERC/03.Discoms/FY%202022-23/Discoms.True-up%20FY22%20&amp;%20ARR%20FY24/JdVVNL.True-up%20FY22%20&amp;%20ARR%20FY24/01.Petition%20Documents/True-up_FormatsFY-22(1).xlsx" TargetMode="External"/><Relationship Id="rId2" Type="http://schemas.microsoft.com/office/2019/04/relationships/externalLinkLongPath" Target="/Users/manish/Library/CloudStorage/GoogleDrive-manish@ceep.co.in/Shared%20drives/CEEP%20Drive/07.%20Regulatory%20Engagement/02.RERC/03.Discoms/FY%202022-23/Discoms.True-up%20FY22%20&amp;%20ARR%20FY24/JdVVNL.True-up%20FY22%20&amp;%20ARR%20FY24/01.Petition%20Documents/True-up_FormatsFY-22(1).xlsx?3FDA706E" TargetMode="External"/><Relationship Id="rId1" Type="http://schemas.openxmlformats.org/officeDocument/2006/relationships/externalLinkPath" Target="file:///3FDA706E/True-up_FormatsFY-22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-04REL-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Haryana/UHBVN%20ARR%20FY%202011-12/AA/USERS/Finmod/wks/APRIL/April/ARR_Dec_99/Option%205_B/DisComsn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2.1(a) "/>
      <sheetName val="F2.2"/>
      <sheetName val="F2.5"/>
      <sheetName val="F2.7"/>
      <sheetName val="F3.2(b)"/>
      <sheetName val="F3.4 &amp; 3.5"/>
      <sheetName val="F3.7"/>
      <sheetName val="F4.1 "/>
      <sheetName val="F 6.1"/>
      <sheetName val="F 7.1"/>
      <sheetName val="F7.2"/>
      <sheetName val="Temporary Connection_FY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D11">
            <v>412</v>
          </cell>
          <cell r="E11">
            <v>412</v>
          </cell>
        </row>
        <row r="12">
          <cell r="D12">
            <v>2727</v>
          </cell>
          <cell r="E12">
            <v>2725</v>
          </cell>
        </row>
        <row r="13">
          <cell r="D13">
            <v>934</v>
          </cell>
          <cell r="E13">
            <v>934</v>
          </cell>
        </row>
        <row r="14">
          <cell r="D14">
            <v>419</v>
          </cell>
          <cell r="E14">
            <v>419</v>
          </cell>
        </row>
        <row r="15">
          <cell r="D15">
            <v>1324</v>
          </cell>
          <cell r="E15">
            <v>1309</v>
          </cell>
        </row>
        <row r="16">
          <cell r="D16">
            <v>1357</v>
          </cell>
          <cell r="E16">
            <v>1343</v>
          </cell>
        </row>
        <row r="17">
          <cell r="D17">
            <v>588</v>
          </cell>
          <cell r="E17">
            <v>583</v>
          </cell>
        </row>
        <row r="18">
          <cell r="E18">
            <v>0</v>
          </cell>
        </row>
        <row r="19">
          <cell r="D19">
            <v>1578</v>
          </cell>
          <cell r="E19">
            <v>1552</v>
          </cell>
        </row>
        <row r="20">
          <cell r="D20">
            <v>739</v>
          </cell>
          <cell r="E20">
            <v>739</v>
          </cell>
        </row>
        <row r="21">
          <cell r="D21">
            <v>686</v>
          </cell>
          <cell r="E21">
            <v>685</v>
          </cell>
        </row>
        <row r="22">
          <cell r="D22">
            <v>926</v>
          </cell>
          <cell r="E22">
            <v>926</v>
          </cell>
        </row>
        <row r="23">
          <cell r="E23">
            <v>0</v>
          </cell>
        </row>
      </sheetData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132kv DCDS"/>
      <sheetName val=""/>
      <sheetName val="Unit_Rate"/>
      <sheetName val="160MVA_Addl"/>
      <sheetName val="220KV_FB"/>
      <sheetName val="315MVA_Addl"/>
      <sheetName val="Addl_401"/>
      <sheetName val="Addl_20"/>
      <sheetName val="Addl_63_(2)"/>
      <sheetName val="04REL"/>
      <sheetName val="grid"/>
      <sheetName val="A 3_7"/>
      <sheetName val="data"/>
      <sheetName val="Data base Feb 09"/>
      <sheetName val="PACK (B)"/>
      <sheetName val="Salient1"/>
      <sheetName val="Cat_Ser_load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heet1"/>
      <sheetName val="Inputs"/>
      <sheetName val="R_Hrs_ Since Comm"/>
      <sheetName val="Dom"/>
      <sheetName val="ATP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/>
      <sheetData sheetId="36"/>
      <sheetData sheetId="37"/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Cash Flow"/>
      <sheetName val="Sch-3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04rel"/>
      <sheetName val="all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RAJ"/>
      <sheetName val="DCL AUG 12"/>
      <sheetName val="General"/>
      <sheetName val="7.11 p1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D1">
            <v>0</v>
          </cell>
        </row>
      </sheetData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/>
      <sheetData sheetId="37"/>
      <sheetData sheetId="38">
        <row r="1">
          <cell r="D1">
            <v>0</v>
          </cell>
        </row>
      </sheetData>
      <sheetData sheetId="39">
        <row r="1">
          <cell r="D1">
            <v>0</v>
          </cell>
        </row>
      </sheetData>
      <sheetData sheetId="40">
        <row r="1">
          <cell r="D1">
            <v>0</v>
          </cell>
        </row>
      </sheetData>
      <sheetData sheetId="41" refreshError="1"/>
      <sheetData sheetId="42" refreshError="1"/>
      <sheetData sheetId="43"/>
      <sheetData sheetId="44"/>
      <sheetData sheetId="45">
        <row r="1">
          <cell r="D1">
            <v>0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- OG"/>
      <sheetName val="INC"/>
      <sheetName val=" OG "/>
    </sheetNames>
    <sheetDataSet>
      <sheetData sheetId="0">
        <row r="5">
          <cell r="AM5">
            <v>16821.27949494998</v>
          </cell>
        </row>
        <row r="6">
          <cell r="AM6">
            <v>72408.724688500006</v>
          </cell>
        </row>
        <row r="7">
          <cell r="AM7">
            <v>14882.003364336399</v>
          </cell>
        </row>
        <row r="8">
          <cell r="AM8">
            <v>10883.853548699999</v>
          </cell>
        </row>
        <row r="9">
          <cell r="AM9">
            <v>26939.590540399993</v>
          </cell>
        </row>
        <row r="10">
          <cell r="AM10">
            <v>25637.7842021</v>
          </cell>
        </row>
        <row r="11">
          <cell r="AM11">
            <v>13424.26</v>
          </cell>
        </row>
        <row r="12">
          <cell r="AL12">
            <v>7959.4350000000013</v>
          </cell>
        </row>
        <row r="13">
          <cell r="AM13">
            <v>51136.864751999987</v>
          </cell>
        </row>
        <row r="14">
          <cell r="AM14">
            <v>15254.913000000002</v>
          </cell>
        </row>
        <row r="15">
          <cell r="AM15">
            <v>16158.87032</v>
          </cell>
        </row>
        <row r="16">
          <cell r="AM16">
            <v>25153.689011620001</v>
          </cell>
        </row>
      </sheetData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/>
      <sheetData sheetId="1"/>
      <sheetData sheetId="2"/>
      <sheetData sheetId="3" refreshError="1">
        <row r="1">
          <cell r="P1">
            <v>0.72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 I (DF &amp; WITHOUT DF)"/>
      <sheetName val="JDVVNL-Upto March-22 without DF"/>
      <sheetName val="BKN CC-Upto March-22"/>
    </sheetNames>
    <sheetDataSet>
      <sheetData sheetId="0">
        <row r="6">
          <cell r="G6">
            <v>14752.751330000003</v>
          </cell>
          <cell r="M6">
            <v>12.328349288177625</v>
          </cell>
        </row>
        <row r="7">
          <cell r="G7">
            <v>47391.595880000008</v>
          </cell>
          <cell r="M7">
            <v>33.389299996872118</v>
          </cell>
        </row>
        <row r="8">
          <cell r="G8">
            <v>13713.371590000001</v>
          </cell>
          <cell r="M8">
            <v>7.766912240793272</v>
          </cell>
        </row>
        <row r="9">
          <cell r="G9">
            <v>9976.6470999999983</v>
          </cell>
          <cell r="M9">
            <v>5.1511832956222037</v>
          </cell>
        </row>
        <row r="11">
          <cell r="G11">
            <v>23135.957999999999</v>
          </cell>
          <cell r="M11">
            <v>13.30188674137775</v>
          </cell>
        </row>
        <row r="12">
          <cell r="G12">
            <v>22621.518459999999</v>
          </cell>
          <cell r="M12">
            <v>10.492784289219372</v>
          </cell>
        </row>
        <row r="13">
          <cell r="G13">
            <v>10754.608330000001</v>
          </cell>
          <cell r="M13">
            <v>18.781467023122126</v>
          </cell>
        </row>
        <row r="15">
          <cell r="G15">
            <v>35048.881270000005</v>
          </cell>
          <cell r="M15">
            <v>29.284603263582419</v>
          </cell>
        </row>
        <row r="16">
          <cell r="G16">
            <v>13854.730889999999</v>
          </cell>
          <cell r="M16">
            <v>8.9870481568997747</v>
          </cell>
        </row>
        <row r="17">
          <cell r="G17">
            <v>13536.089650000002</v>
          </cell>
          <cell r="M17">
            <v>15.677734050462536</v>
          </cell>
        </row>
        <row r="18">
          <cell r="G18">
            <v>19064.727740000002</v>
          </cell>
          <cell r="M18">
            <v>22.50205186802625</v>
          </cell>
        </row>
        <row r="22">
          <cell r="G22">
            <v>7895.0285000000003</v>
          </cell>
        </row>
        <row r="23">
          <cell r="M23">
            <v>20.666333118309112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1.1"/>
      <sheetName val="F2.1 Final "/>
      <sheetName val="F2.1(a)"/>
      <sheetName val="F2.2"/>
      <sheetName val="F2.3"/>
      <sheetName val="F2.4 "/>
      <sheetName val="F2.5"/>
      <sheetName val="F2.6 "/>
      <sheetName val="F2.7 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 3.8"/>
      <sheetName val="F3.9"/>
      <sheetName val="F3.10"/>
      <sheetName val="F 3.11"/>
      <sheetName val="F4.1"/>
      <sheetName val="F4.2"/>
      <sheetName val="F 4.3"/>
      <sheetName val="F 4.4"/>
      <sheetName val="F5.1"/>
      <sheetName val="F 6.1"/>
      <sheetName val="F 6.2"/>
      <sheetName val="F7.1"/>
      <sheetName val="F7.2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08FD-8069-CD4D-99FC-B046FE40CAB0}">
  <sheetPr>
    <tabColor theme="9" tint="0.39997558519241921"/>
  </sheetPr>
  <dimension ref="B1:P27"/>
  <sheetViews>
    <sheetView showGridLines="0" tabSelected="1" view="pageBreakPreview" topLeftCell="A5" zoomScale="65" zoomScaleSheetLayoutView="65" workbookViewId="0">
      <selection activeCell="I24" sqref="I24"/>
    </sheetView>
  </sheetViews>
  <sheetFormatPr baseColWidth="10" defaultColWidth="9.1640625" defaultRowHeight="16" x14ac:dyDescent="0.2"/>
  <cols>
    <col min="1" max="1" width="9.1640625" style="1"/>
    <col min="2" max="2" width="24" style="1" customWidth="1"/>
    <col min="3" max="3" width="15.5" style="1" customWidth="1"/>
    <col min="4" max="4" width="14.33203125" style="4" customWidth="1"/>
    <col min="5" max="5" width="14" style="1" customWidth="1"/>
    <col min="6" max="6" width="18.33203125" style="1" customWidth="1"/>
    <col min="7" max="7" width="19.5" style="4" customWidth="1"/>
    <col min="8" max="8" width="16.83203125" style="1" customWidth="1"/>
    <col min="9" max="9" width="14.1640625" style="1" customWidth="1"/>
    <col min="10" max="10" width="13.83203125" style="1" customWidth="1"/>
    <col min="11" max="11" width="14.5" style="1" customWidth="1"/>
    <col min="12" max="12" width="15.83203125" style="1" customWidth="1"/>
    <col min="13" max="13" width="15.6640625" style="1" customWidth="1"/>
    <col min="14" max="14" width="6.83203125" style="1" customWidth="1"/>
    <col min="15" max="16384" width="9.1640625" style="1"/>
  </cols>
  <sheetData>
    <row r="1" spans="2:16" ht="17" thickBot="1" x14ac:dyDescent="0.25">
      <c r="C1" s="2"/>
      <c r="D1" s="3"/>
      <c r="E1" s="2"/>
    </row>
    <row r="2" spans="2:16" ht="17" thickBot="1" x14ac:dyDescent="0.2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  <c r="O2" s="9"/>
    </row>
    <row r="3" spans="2:16" ht="17" thickBot="1" x14ac:dyDescent="0.25">
      <c r="B3" s="10"/>
      <c r="C3" s="11"/>
      <c r="D3" s="12"/>
      <c r="E3" s="11"/>
      <c r="F3" s="13"/>
      <c r="G3" s="14"/>
      <c r="H3" s="13"/>
      <c r="I3" s="13"/>
      <c r="J3" s="13"/>
    </row>
    <row r="4" spans="2:16" ht="17" thickBot="1" x14ac:dyDescent="0.25"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8"/>
    </row>
    <row r="5" spans="2:16" x14ac:dyDescent="0.2">
      <c r="B5" s="19" t="s">
        <v>2</v>
      </c>
      <c r="C5" s="19"/>
      <c r="D5" s="20"/>
      <c r="E5" s="21"/>
      <c r="F5" s="22" t="s">
        <v>3</v>
      </c>
      <c r="G5" s="22"/>
    </row>
    <row r="6" spans="2:16" x14ac:dyDescent="0.2">
      <c r="B6" s="19" t="s">
        <v>4</v>
      </c>
      <c r="C6" s="19"/>
      <c r="D6" s="20"/>
      <c r="E6" s="21"/>
      <c r="F6" s="23" t="s">
        <v>5</v>
      </c>
      <c r="G6" s="24"/>
    </row>
    <row r="7" spans="2:16" x14ac:dyDescent="0.2">
      <c r="B7" s="10"/>
      <c r="C7" s="12"/>
      <c r="D7" s="12"/>
      <c r="E7" s="12"/>
      <c r="F7" s="13"/>
      <c r="G7" s="14"/>
      <c r="H7" s="13"/>
      <c r="I7" s="13"/>
      <c r="J7" s="13"/>
    </row>
    <row r="8" spans="2:16" ht="17" thickBot="1" x14ac:dyDescent="0.25">
      <c r="B8" s="3" t="s">
        <v>6</v>
      </c>
      <c r="C8" s="12"/>
      <c r="D8" s="12"/>
      <c r="E8" s="12"/>
      <c r="F8" s="22" t="s">
        <v>7</v>
      </c>
      <c r="G8" s="14"/>
      <c r="H8" s="14"/>
      <c r="I8" s="14"/>
      <c r="J8" s="14"/>
      <c r="K8" s="4"/>
      <c r="L8" s="4"/>
      <c r="M8" s="4"/>
      <c r="N8" s="4"/>
    </row>
    <row r="9" spans="2:16" ht="51" x14ac:dyDescent="0.2">
      <c r="B9" s="25" t="s">
        <v>8</v>
      </c>
      <c r="C9" s="26" t="s">
        <v>9</v>
      </c>
      <c r="D9" s="26" t="s">
        <v>10</v>
      </c>
      <c r="E9" s="26" t="s">
        <v>11</v>
      </c>
      <c r="F9" s="26" t="s">
        <v>12</v>
      </c>
      <c r="G9" s="26" t="s">
        <v>13</v>
      </c>
      <c r="H9" s="26" t="s">
        <v>14</v>
      </c>
      <c r="I9" s="26" t="s">
        <v>15</v>
      </c>
      <c r="J9" s="26" t="s">
        <v>16</v>
      </c>
      <c r="K9" s="26" t="s">
        <v>17</v>
      </c>
      <c r="L9" s="26" t="s">
        <v>18</v>
      </c>
      <c r="M9" s="27" t="s">
        <v>19</v>
      </c>
    </row>
    <row r="10" spans="2:16" ht="17" thickBot="1" x14ac:dyDescent="0.25">
      <c r="B10" s="28">
        <v>1</v>
      </c>
      <c r="C10" s="29">
        <v>2</v>
      </c>
      <c r="D10" s="29">
        <v>3</v>
      </c>
      <c r="E10" s="29">
        <v>4</v>
      </c>
      <c r="F10" s="30">
        <v>5</v>
      </c>
      <c r="G10" s="30">
        <v>6</v>
      </c>
      <c r="H10" s="29">
        <v>7</v>
      </c>
      <c r="I10" s="29">
        <v>8</v>
      </c>
      <c r="J10" s="29">
        <v>9</v>
      </c>
      <c r="K10" s="29">
        <v>10</v>
      </c>
      <c r="L10" s="29">
        <v>11</v>
      </c>
      <c r="M10" s="31">
        <v>12</v>
      </c>
    </row>
    <row r="11" spans="2:16" x14ac:dyDescent="0.2">
      <c r="B11" s="32" t="s">
        <v>20</v>
      </c>
      <c r="C11" s="33" t="s">
        <v>21</v>
      </c>
      <c r="D11" s="34">
        <f>'[1]F 7.1'!D11</f>
        <v>412</v>
      </c>
      <c r="E11" s="35">
        <f>'[1]F 7.1'!E11</f>
        <v>412</v>
      </c>
      <c r="F11" s="36">
        <f>('[2]INC- OG'!$AM$5)/10</f>
        <v>1682.1279494949981</v>
      </c>
      <c r="G11" s="36">
        <f>('[3]Format I (DF &amp; WITHOUT DF)'!$G6)/10</f>
        <v>1475.2751330000003</v>
      </c>
      <c r="H11" s="37">
        <f>F11-G11</f>
        <v>206.8528164949978</v>
      </c>
      <c r="I11" s="38">
        <f>H11/F11</f>
        <v>0.12297091702037193</v>
      </c>
      <c r="J11" s="39" t="s">
        <v>22</v>
      </c>
      <c r="K11" s="39" t="s">
        <v>22</v>
      </c>
      <c r="L11" s="39" t="s">
        <v>22</v>
      </c>
      <c r="M11" s="40">
        <f>'[3]Format I (DF &amp; WITHOUT DF)'!$M$6</f>
        <v>12.328349288177625</v>
      </c>
      <c r="P11" s="1">
        <v>10</v>
      </c>
    </row>
    <row r="12" spans="2:16" x14ac:dyDescent="0.2">
      <c r="B12" s="41" t="s">
        <v>23</v>
      </c>
      <c r="C12" s="42" t="s">
        <v>21</v>
      </c>
      <c r="D12" s="43">
        <f>'[1]F 7.1'!D12</f>
        <v>2727</v>
      </c>
      <c r="E12" s="35">
        <f>'[1]F 7.1'!E12</f>
        <v>2725</v>
      </c>
      <c r="F12" s="36">
        <f>('[2]INC- OG'!$AM$6)/10</f>
        <v>7240.8724688500006</v>
      </c>
      <c r="G12" s="36">
        <f>('[3]Format I (DF &amp; WITHOUT DF)'!$G7)/10</f>
        <v>4739.1595880000004</v>
      </c>
      <c r="H12" s="37">
        <f t="shared" ref="H12:H22" si="0">F12-G12</f>
        <v>2501.7128808500001</v>
      </c>
      <c r="I12" s="44">
        <f t="shared" ref="I12:I22" si="1">H12/F12</f>
        <v>0.34549881821731954</v>
      </c>
      <c r="J12" s="39" t="s">
        <v>22</v>
      </c>
      <c r="K12" s="39" t="s">
        <v>22</v>
      </c>
      <c r="L12" s="39" t="s">
        <v>22</v>
      </c>
      <c r="M12" s="45">
        <f>'[3]Format I (DF &amp; WITHOUT DF)'!$M$7</f>
        <v>33.389299996872118</v>
      </c>
    </row>
    <row r="13" spans="2:16" x14ac:dyDescent="0.2">
      <c r="B13" s="41" t="s">
        <v>24</v>
      </c>
      <c r="C13" s="42" t="s">
        <v>21</v>
      </c>
      <c r="D13" s="43">
        <f>'[1]F 7.1'!D13</f>
        <v>934</v>
      </c>
      <c r="E13" s="35">
        <f>'[1]F 7.1'!E13</f>
        <v>934</v>
      </c>
      <c r="F13" s="36">
        <f>('[2]INC- OG'!$AM$7)/10</f>
        <v>1488.2003364336399</v>
      </c>
      <c r="G13" s="36">
        <f>('[3]Format I (DF &amp; WITHOUT DF)'!$G8)/10</f>
        <v>1371.3371590000002</v>
      </c>
      <c r="H13" s="37">
        <f t="shared" si="0"/>
        <v>116.86317743363975</v>
      </c>
      <c r="I13" s="44">
        <f t="shared" si="1"/>
        <v>7.8526509215616463E-2</v>
      </c>
      <c r="J13" s="39" t="s">
        <v>22</v>
      </c>
      <c r="K13" s="39" t="s">
        <v>22</v>
      </c>
      <c r="L13" s="39" t="s">
        <v>22</v>
      </c>
      <c r="M13" s="45">
        <f>'[3]Format I (DF &amp; WITHOUT DF)'!$M$8</f>
        <v>7.766912240793272</v>
      </c>
    </row>
    <row r="14" spans="2:16" x14ac:dyDescent="0.2">
      <c r="B14" s="41" t="s">
        <v>25</v>
      </c>
      <c r="C14" s="42" t="s">
        <v>21</v>
      </c>
      <c r="D14" s="43">
        <f>'[1]F 7.1'!D14</f>
        <v>419</v>
      </c>
      <c r="E14" s="35">
        <f>'[1]F 7.1'!E14</f>
        <v>419</v>
      </c>
      <c r="F14" s="36">
        <f>('[2]INC- OG'!$AM$8)/10</f>
        <v>1088.3853548699999</v>
      </c>
      <c r="G14" s="36">
        <f>('[3]Format I (DF &amp; WITHOUT DF)'!$G9)/10</f>
        <v>997.66470999999979</v>
      </c>
      <c r="H14" s="37">
        <f t="shared" si="0"/>
        <v>90.720644870000115</v>
      </c>
      <c r="I14" s="44">
        <f t="shared" si="1"/>
        <v>8.335342299863642E-2</v>
      </c>
      <c r="J14" s="39" t="s">
        <v>22</v>
      </c>
      <c r="K14" s="39" t="s">
        <v>22</v>
      </c>
      <c r="L14" s="39" t="s">
        <v>22</v>
      </c>
      <c r="M14" s="45">
        <f>'[3]Format I (DF &amp; WITHOUT DF)'!$M$9</f>
        <v>5.1511832956222037</v>
      </c>
    </row>
    <row r="15" spans="2:16" x14ac:dyDescent="0.2">
      <c r="B15" s="41" t="s">
        <v>26</v>
      </c>
      <c r="C15" s="42" t="s">
        <v>21</v>
      </c>
      <c r="D15" s="43">
        <f>'[1]F 7.1'!D15</f>
        <v>1324</v>
      </c>
      <c r="E15" s="35">
        <f>'[1]F 7.1'!E15</f>
        <v>1309</v>
      </c>
      <c r="F15" s="36">
        <f>('[2]INC- OG'!$AM$9)/10</f>
        <v>2693.9590540399995</v>
      </c>
      <c r="G15" s="36">
        <f>('[3]Format I (DF &amp; WITHOUT DF)'!$G$11)/10</f>
        <v>2313.5958000000001</v>
      </c>
      <c r="H15" s="37">
        <f t="shared" si="0"/>
        <v>380.36325403999945</v>
      </c>
      <c r="I15" s="44">
        <f t="shared" si="1"/>
        <v>0.14119117863710184</v>
      </c>
      <c r="J15" s="39" t="s">
        <v>22</v>
      </c>
      <c r="K15" s="39" t="s">
        <v>22</v>
      </c>
      <c r="L15" s="39" t="s">
        <v>22</v>
      </c>
      <c r="M15" s="45">
        <f>'[3]Format I (DF &amp; WITHOUT DF)'!$M$11</f>
        <v>13.30188674137775</v>
      </c>
    </row>
    <row r="16" spans="2:16" x14ac:dyDescent="0.2">
      <c r="B16" s="41" t="s">
        <v>27</v>
      </c>
      <c r="C16" s="42" t="s">
        <v>21</v>
      </c>
      <c r="D16" s="43">
        <f>'[1]F 7.1'!D16</f>
        <v>1357</v>
      </c>
      <c r="E16" s="35">
        <f>'[1]F 7.1'!E16</f>
        <v>1343</v>
      </c>
      <c r="F16" s="36">
        <f>('[2]INC- OG'!$AM$10)/10</f>
        <v>2563.7784202100001</v>
      </c>
      <c r="G16" s="36">
        <f>('[3]Format I (DF &amp; WITHOUT DF)'!$G12)/10</f>
        <v>2262.1518459999998</v>
      </c>
      <c r="H16" s="37">
        <f t="shared" si="0"/>
        <v>301.6265742100004</v>
      </c>
      <c r="I16" s="44">
        <f t="shared" si="1"/>
        <v>0.11764923670170141</v>
      </c>
      <c r="J16" s="39" t="s">
        <v>22</v>
      </c>
      <c r="K16" s="39" t="s">
        <v>22</v>
      </c>
      <c r="L16" s="39" t="s">
        <v>22</v>
      </c>
      <c r="M16" s="45">
        <f>'[3]Format I (DF &amp; WITHOUT DF)'!$M$12</f>
        <v>10.492784289219372</v>
      </c>
    </row>
    <row r="17" spans="2:14" x14ac:dyDescent="0.2">
      <c r="B17" s="41" t="s">
        <v>28</v>
      </c>
      <c r="C17" s="42" t="s">
        <v>21</v>
      </c>
      <c r="D17" s="43">
        <f>'[1]F 7.1'!D17</f>
        <v>588</v>
      </c>
      <c r="E17" s="35">
        <f>'[1]F 7.1'!E17</f>
        <v>583</v>
      </c>
      <c r="F17" s="36">
        <f>('[2]INC- OG'!$AM$11)/10</f>
        <v>1342.4259999999999</v>
      </c>
      <c r="G17" s="36">
        <f>('[3]Format I (DF &amp; WITHOUT DF)'!$G13)/10</f>
        <v>1075.4608330000001</v>
      </c>
      <c r="H17" s="37">
        <f t="shared" si="0"/>
        <v>266.96516699999984</v>
      </c>
      <c r="I17" s="44">
        <f t="shared" si="1"/>
        <v>0.19886769699037404</v>
      </c>
      <c r="J17" s="39" t="s">
        <v>22</v>
      </c>
      <c r="K17" s="39" t="s">
        <v>22</v>
      </c>
      <c r="L17" s="39" t="s">
        <v>22</v>
      </c>
      <c r="M17" s="45">
        <f>'[3]Format I (DF &amp; WITHOUT DF)'!$M$13</f>
        <v>18.781467023122126</v>
      </c>
    </row>
    <row r="18" spans="2:14" x14ac:dyDescent="0.2">
      <c r="B18" s="41" t="s">
        <v>29</v>
      </c>
      <c r="C18" s="42" t="s">
        <v>21</v>
      </c>
      <c r="D18" s="43">
        <f>'[1]F 7.1'!D18</f>
        <v>0</v>
      </c>
      <c r="E18" s="35">
        <f>'[1]F 7.1'!E18</f>
        <v>0</v>
      </c>
      <c r="F18" s="36">
        <f>'[2]INC- OG'!$AL$12/10</f>
        <v>795.94350000000009</v>
      </c>
      <c r="G18" s="36">
        <v>0</v>
      </c>
      <c r="H18" s="37">
        <f t="shared" si="0"/>
        <v>795.94350000000009</v>
      </c>
      <c r="I18" s="44">
        <v>0</v>
      </c>
      <c r="J18" s="39" t="s">
        <v>22</v>
      </c>
      <c r="K18" s="39" t="s">
        <v>22</v>
      </c>
      <c r="L18" s="39" t="s">
        <v>22</v>
      </c>
      <c r="M18" s="39">
        <v>0</v>
      </c>
    </row>
    <row r="19" spans="2:14" x14ac:dyDescent="0.2">
      <c r="B19" s="41" t="s">
        <v>30</v>
      </c>
      <c r="C19" s="42" t="s">
        <v>21</v>
      </c>
      <c r="D19" s="43">
        <f>'[1]F 7.1'!D19</f>
        <v>1578</v>
      </c>
      <c r="E19" s="35">
        <f>'[1]F 7.1'!E19</f>
        <v>1552</v>
      </c>
      <c r="F19" s="36">
        <f>('[2]INC- OG'!$AM$13)/10</f>
        <v>5113.6864751999983</v>
      </c>
      <c r="G19" s="36">
        <f>('[3]Format I (DF &amp; WITHOUT DF)'!$G$15)/10</f>
        <v>3504.8881270000006</v>
      </c>
      <c r="H19" s="37">
        <f t="shared" si="0"/>
        <v>1608.7983481999977</v>
      </c>
      <c r="I19" s="44">
        <f t="shared" si="1"/>
        <v>0.3146063717441881</v>
      </c>
      <c r="J19" s="39" t="s">
        <v>22</v>
      </c>
      <c r="K19" s="39" t="s">
        <v>22</v>
      </c>
      <c r="L19" s="39" t="s">
        <v>22</v>
      </c>
      <c r="M19" s="45">
        <f>'[3]Format I (DF &amp; WITHOUT DF)'!$M$15</f>
        <v>29.284603263582419</v>
      </c>
    </row>
    <row r="20" spans="2:14" x14ac:dyDescent="0.2">
      <c r="B20" s="41" t="s">
        <v>31</v>
      </c>
      <c r="C20" s="42" t="s">
        <v>21</v>
      </c>
      <c r="D20" s="43">
        <f>'[1]F 7.1'!D20</f>
        <v>739</v>
      </c>
      <c r="E20" s="35">
        <f>'[1]F 7.1'!E20</f>
        <v>739</v>
      </c>
      <c r="F20" s="36">
        <f>('[2]INC- OG'!$AM$14)/10</f>
        <v>1525.4913000000001</v>
      </c>
      <c r="G20" s="36">
        <f>('[3]Format I (DF &amp; WITHOUT DF)'!$G$16)/10</f>
        <v>1385.4730889999998</v>
      </c>
      <c r="H20" s="37">
        <f t="shared" si="0"/>
        <v>140.01821100000029</v>
      </c>
      <c r="I20" s="44">
        <f t="shared" si="1"/>
        <v>9.1785650301643984E-2</v>
      </c>
      <c r="J20" s="39" t="s">
        <v>22</v>
      </c>
      <c r="K20" s="39" t="s">
        <v>22</v>
      </c>
      <c r="L20" s="39" t="s">
        <v>22</v>
      </c>
      <c r="M20" s="45">
        <f>'[3]Format I (DF &amp; WITHOUT DF)'!$M$16</f>
        <v>8.9870481568997747</v>
      </c>
    </row>
    <row r="21" spans="2:14" x14ac:dyDescent="0.2">
      <c r="B21" s="41" t="s">
        <v>32</v>
      </c>
      <c r="C21" s="42" t="s">
        <v>21</v>
      </c>
      <c r="D21" s="43">
        <f>'[1]F 7.1'!D21</f>
        <v>686</v>
      </c>
      <c r="E21" s="35">
        <f>'[1]F 7.1'!E21</f>
        <v>685</v>
      </c>
      <c r="F21" s="36">
        <f>('[2]INC- OG'!$AM$15)/10</f>
        <v>1615.8870320000001</v>
      </c>
      <c r="G21" s="36">
        <f>('[3]Format I (DF &amp; WITHOUT DF)'!$G$17)/10</f>
        <v>1353.6089650000001</v>
      </c>
      <c r="H21" s="37">
        <f t="shared" si="0"/>
        <v>262.27806699999996</v>
      </c>
      <c r="I21" s="44">
        <f t="shared" si="1"/>
        <v>0.16231213061681402</v>
      </c>
      <c r="J21" s="39" t="s">
        <v>22</v>
      </c>
      <c r="K21" s="39" t="s">
        <v>22</v>
      </c>
      <c r="L21" s="39" t="s">
        <v>22</v>
      </c>
      <c r="M21" s="45">
        <f>'[3]Format I (DF &amp; WITHOUT DF)'!$M$17</f>
        <v>15.677734050462536</v>
      </c>
    </row>
    <row r="22" spans="2:14" x14ac:dyDescent="0.2">
      <c r="B22" s="41" t="s">
        <v>33</v>
      </c>
      <c r="C22" s="42" t="s">
        <v>21</v>
      </c>
      <c r="D22" s="43">
        <f>'[1]F 7.1'!D22</f>
        <v>926</v>
      </c>
      <c r="E22" s="35">
        <f>'[1]F 7.1'!E22</f>
        <v>926</v>
      </c>
      <c r="F22" s="36">
        <f>('[2]INC- OG'!$AM$16)/10</f>
        <v>2515.3689011619999</v>
      </c>
      <c r="G22" s="36">
        <f>('[3]Format I (DF &amp; WITHOUT DF)'!$G$18)/10</f>
        <v>1906.4727740000003</v>
      </c>
      <c r="H22" s="37">
        <f t="shared" si="0"/>
        <v>608.89612716199963</v>
      </c>
      <c r="I22" s="44">
        <f t="shared" si="1"/>
        <v>0.24207030900346821</v>
      </c>
      <c r="J22" s="39" t="s">
        <v>22</v>
      </c>
      <c r="K22" s="39" t="s">
        <v>22</v>
      </c>
      <c r="L22" s="39" t="s">
        <v>22</v>
      </c>
      <c r="M22" s="45">
        <f>'[3]Format I (DF &amp; WITHOUT DF)'!$M$18</f>
        <v>22.50205186802625</v>
      </c>
    </row>
    <row r="23" spans="2:14" x14ac:dyDescent="0.2">
      <c r="B23" s="46" t="s">
        <v>34</v>
      </c>
      <c r="C23" s="47"/>
      <c r="D23" s="48">
        <f>'[1]F 7.1'!D23</f>
        <v>0</v>
      </c>
      <c r="E23" s="35">
        <f>'[1]F 7.1'!E23</f>
        <v>0</v>
      </c>
      <c r="F23" s="37"/>
      <c r="G23" s="36">
        <f>('[3]Format I (DF &amp; WITHOUT DF)'!$G$22)/10</f>
        <v>789.50285000000008</v>
      </c>
      <c r="H23" s="37"/>
      <c r="I23" s="49">
        <v>0</v>
      </c>
      <c r="J23" s="39" t="s">
        <v>22</v>
      </c>
      <c r="K23" s="39" t="s">
        <v>22</v>
      </c>
      <c r="L23" s="39" t="s">
        <v>22</v>
      </c>
      <c r="M23" s="39"/>
    </row>
    <row r="24" spans="2:14" s="10" customFormat="1" ht="17" thickBot="1" x14ac:dyDescent="0.25">
      <c r="B24" s="50" t="s">
        <v>35</v>
      </c>
      <c r="C24" s="51"/>
      <c r="D24" s="52">
        <f>SUM(D11:D23)</f>
        <v>11690</v>
      </c>
      <c r="E24" s="52">
        <f>SUM(E11:E23)</f>
        <v>11627</v>
      </c>
      <c r="F24" s="53">
        <f>SUM(F11:F23)</f>
        <v>29666.126792260635</v>
      </c>
      <c r="G24" s="54">
        <f>SUM(G11:G23)</f>
        <v>23174.590874000005</v>
      </c>
      <c r="H24" s="55">
        <f t="shared" ref="H24" si="2">F24-G24</f>
        <v>6491.5359182606298</v>
      </c>
      <c r="I24" s="56">
        <f>H24/F24</f>
        <v>0.21881979955516662</v>
      </c>
      <c r="J24" s="57" t="s">
        <v>22</v>
      </c>
      <c r="K24" s="57" t="s">
        <v>22</v>
      </c>
      <c r="L24" s="57" t="s">
        <v>22</v>
      </c>
      <c r="M24" s="58">
        <f>'[3]Format I (DF &amp; WITHOUT DF)'!$M$23</f>
        <v>20.666333118309112</v>
      </c>
    </row>
    <row r="25" spans="2:14" x14ac:dyDescent="0.2">
      <c r="B25" s="59"/>
      <c r="C25" s="4"/>
      <c r="E25" s="4"/>
      <c r="F25" s="4"/>
      <c r="H25" s="4"/>
      <c r="I25" s="4"/>
      <c r="J25" s="39"/>
      <c r="K25" s="39"/>
      <c r="L25" s="39"/>
      <c r="M25" s="4"/>
      <c r="N25" s="4"/>
    </row>
    <row r="26" spans="2:14" x14ac:dyDescent="0.2">
      <c r="I26" s="60"/>
    </row>
    <row r="27" spans="2:14" x14ac:dyDescent="0.2">
      <c r="I27" s="60"/>
    </row>
  </sheetData>
  <mergeCells count="4">
    <mergeCell ref="B2:M2"/>
    <mergeCell ref="B4:M4"/>
    <mergeCell ref="B5:C5"/>
    <mergeCell ref="B6:C6"/>
  </mergeCells>
  <pageMargins left="0.56999999999999995" right="0.56999999999999995" top="0.98425196850393704" bottom="0.98425196850393704" header="0.51181102362204722" footer="0.51181102362204722"/>
  <pageSetup paperSize="8" scale="65" fitToWidth="2" fitToHeight="4" orientation="landscape" r:id="rId1"/>
  <headerFooter alignWithMargins="0">
    <oddHeader>&amp;C&amp;A</oddHeader>
  </headerFooter>
  <rowBreaks count="2" manualBreakCount="2">
    <brk id="50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F7.1</vt:lpstr>
      <vt:lpstr>F7.1!Print_Area</vt:lpstr>
      <vt:lpstr>F7.1!Print_Titles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2025-07-03T12:18:17Z</dcterms:created>
  <dcterms:modified xsi:type="dcterms:W3CDTF">2025-07-03T12:18:30Z</dcterms:modified>
</cp:coreProperties>
</file>